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320" windowHeight="8685" tabRatio="719"/>
  </bookViews>
  <sheets>
    <sheet name="Directions" sheetId="1" r:id="rId1"/>
    <sheet name="MSA and Cpk Report" sheetId="6" r:id="rId2"/>
    <sheet name="I chart-Single Characteristic" sheetId="2" r:id="rId3"/>
    <sheet name="I chartMultiple Characteristics" sheetId="3" r:id="rId4"/>
    <sheet name="Example Single" sheetId="4" r:id="rId5"/>
    <sheet name="Example Multiple" sheetId="5" r:id="rId6"/>
  </sheets>
  <definedNames>
    <definedName name="_xlnm.Print_Area" localSheetId="5">'Example Multiple'!$A$1:$AH$50</definedName>
    <definedName name="_xlnm.Print_Area" localSheetId="4">'Example Single'!$A$1:$AG$51</definedName>
    <definedName name="_xlnm.Print_Area" localSheetId="3">'I chartMultiple Characteristics'!$A$1:$AH$50</definedName>
    <definedName name="_xlnm.Print_Area" localSheetId="2">'I chart-Single Characteristic'!$A$1:$AG$51</definedName>
    <definedName name="wrn.Controlled._.Shipping._.Orion." localSheetId="5" hidden="1">{#N/A,#N/A,FALSE,"Repair";#N/A,#N/A,FALSE,"Audit Room";#N/A,#N/A,FALSE,"Simulator"}</definedName>
    <definedName name="wrn.Controlled._.Shipping._.Orion." localSheetId="4" hidden="1">{#N/A,#N/A,FALSE,"Repair";#N/A,#N/A,FALSE,"Audit Room";#N/A,#N/A,FALSE,"Simulator"}</definedName>
    <definedName name="wrn.Controlled._.Shipping._.Orion." localSheetId="3" hidden="1">{#N/A,#N/A,FALSE,"Repair";#N/A,#N/A,FALSE,"Audit Room";#N/A,#N/A,FALSE,"Simulator"}</definedName>
    <definedName name="wrn.Controlled._.Shipping._.Orion." localSheetId="2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</definedNames>
  <calcPr calcId="145621"/>
</workbook>
</file>

<file path=xl/calcChain.xml><?xml version="1.0" encoding="utf-8"?>
<calcChain xmlns="http://schemas.openxmlformats.org/spreadsheetml/2006/main">
  <c r="AF48" i="2" l="1"/>
  <c r="F48" i="2" s="1"/>
  <c r="AF49" i="2"/>
  <c r="AG48" i="2"/>
  <c r="E49" i="2"/>
  <c r="G49" i="2" s="1"/>
  <c r="G50" i="2" s="1"/>
  <c r="F49" i="2"/>
  <c r="F50" i="2" s="1"/>
  <c r="C50" i="2"/>
  <c r="D50" i="2"/>
  <c r="E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C54" i="2"/>
  <c r="D54" i="2"/>
  <c r="E54" i="2"/>
  <c r="F54" i="2"/>
  <c r="A55" i="2"/>
  <c r="C55" i="2"/>
  <c r="D55" i="2"/>
  <c r="E55" i="2"/>
  <c r="AG32" i="3"/>
  <c r="AH32" i="3" s="1"/>
  <c r="F48" i="3"/>
  <c r="G48" i="3"/>
  <c r="AG48" i="3"/>
  <c r="AH36" i="3" s="1"/>
  <c r="AG33" i="3"/>
  <c r="F33" i="3" s="1"/>
  <c r="G33" i="3" s="1"/>
  <c r="H33" i="3" s="1"/>
  <c r="AH33" i="3"/>
  <c r="AG34" i="3"/>
  <c r="F34" i="3"/>
  <c r="G34" i="3" s="1"/>
  <c r="H34" i="3" s="1"/>
  <c r="AG35" i="3"/>
  <c r="F35" i="3" s="1"/>
  <c r="AH35" i="3"/>
  <c r="AG36" i="3"/>
  <c r="F36" i="3"/>
  <c r="G36" i="3" s="1"/>
  <c r="H36" i="3" s="1"/>
  <c r="AG37" i="3"/>
  <c r="F37" i="3" s="1"/>
  <c r="G37" i="3" s="1"/>
  <c r="H37" i="3" s="1"/>
  <c r="AH37" i="3"/>
  <c r="F38" i="3"/>
  <c r="G38" i="3"/>
  <c r="H38" i="3"/>
  <c r="AG38" i="3"/>
  <c r="AH38" i="3"/>
  <c r="F39" i="3"/>
  <c r="G39" i="3"/>
  <c r="H39" i="3"/>
  <c r="AG39" i="3"/>
  <c r="AH39" i="3"/>
  <c r="F40" i="3"/>
  <c r="G40" i="3"/>
  <c r="H40" i="3"/>
  <c r="AG40" i="3"/>
  <c r="AH40" i="3"/>
  <c r="F41" i="3"/>
  <c r="G41" i="3"/>
  <c r="H41" i="3"/>
  <c r="AG41" i="3"/>
  <c r="AH41" i="3"/>
  <c r="F42" i="3"/>
  <c r="G42" i="3"/>
  <c r="H42" i="3"/>
  <c r="AG42" i="3"/>
  <c r="AH42" i="3"/>
  <c r="F43" i="3"/>
  <c r="G43" i="3"/>
  <c r="H43" i="3"/>
  <c r="AG43" i="3"/>
  <c r="AH43" i="3"/>
  <c r="F44" i="3"/>
  <c r="G44" i="3"/>
  <c r="H44" i="3"/>
  <c r="AG44" i="3"/>
  <c r="AH44" i="3"/>
  <c r="F45" i="3"/>
  <c r="G45" i="3"/>
  <c r="H45" i="3"/>
  <c r="AG45" i="3"/>
  <c r="AH45" i="3"/>
  <c r="F46" i="3"/>
  <c r="G46" i="3"/>
  <c r="H46" i="3"/>
  <c r="AG46" i="3"/>
  <c r="AH46" i="3"/>
  <c r="C47" i="3"/>
  <c r="D47" i="3"/>
  <c r="E47" i="3"/>
  <c r="J47" i="3"/>
  <c r="AG47" i="3" s="1"/>
  <c r="AH47" i="3" s="1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C49" i="3"/>
  <c r="D49" i="3"/>
  <c r="E49" i="3"/>
  <c r="F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C53" i="3"/>
  <c r="D53" i="3"/>
  <c r="E53" i="3"/>
  <c r="F53" i="3"/>
  <c r="A54" i="3"/>
  <c r="C54" i="3"/>
  <c r="D54" i="3"/>
  <c r="E54" i="3"/>
  <c r="A55" i="3"/>
  <c r="C55" i="3"/>
  <c r="D55" i="3"/>
  <c r="E55" i="3"/>
  <c r="A56" i="3"/>
  <c r="C56" i="3"/>
  <c r="D56" i="3"/>
  <c r="E56" i="3"/>
  <c r="F56" i="3"/>
  <c r="A57" i="3"/>
  <c r="C57" i="3"/>
  <c r="D57" i="3"/>
  <c r="E57" i="3"/>
  <c r="A58" i="3"/>
  <c r="C58" i="3"/>
  <c r="D58" i="3"/>
  <c r="E58" i="3"/>
  <c r="F58" i="3"/>
  <c r="A59" i="3"/>
  <c r="C59" i="3"/>
  <c r="D59" i="3"/>
  <c r="E59" i="3"/>
  <c r="AF48" i="4"/>
  <c r="F48" i="4" s="1"/>
  <c r="AF49" i="4"/>
  <c r="AG48" i="4"/>
  <c r="F49" i="4"/>
  <c r="G49" i="4"/>
  <c r="C50" i="4"/>
  <c r="D50" i="4"/>
  <c r="E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C54" i="4"/>
  <c r="D54" i="4"/>
  <c r="E54" i="4"/>
  <c r="F54" i="4"/>
  <c r="A55" i="4"/>
  <c r="C55" i="4"/>
  <c r="D55" i="4"/>
  <c r="E55" i="4"/>
  <c r="AG32" i="5"/>
  <c r="F32" i="5" s="1"/>
  <c r="AG48" i="5"/>
  <c r="F48" i="5"/>
  <c r="G48" i="5" s="1"/>
  <c r="AG33" i="5"/>
  <c r="F33" i="5" s="1"/>
  <c r="G33" i="5" s="1"/>
  <c r="H33" i="5" s="1"/>
  <c r="AH33" i="5"/>
  <c r="AG34" i="5"/>
  <c r="F34" i="5"/>
  <c r="G34" i="5" s="1"/>
  <c r="H34" i="5" s="1"/>
  <c r="AH34" i="5"/>
  <c r="AG35" i="5"/>
  <c r="F35" i="5" s="1"/>
  <c r="G35" i="5" s="1"/>
  <c r="H35" i="5" s="1"/>
  <c r="AH35" i="5"/>
  <c r="F36" i="5"/>
  <c r="G36" i="5"/>
  <c r="H36" i="5"/>
  <c r="AG36" i="5"/>
  <c r="AH36" i="5"/>
  <c r="F37" i="5"/>
  <c r="F59" i="5" s="1"/>
  <c r="G37" i="5"/>
  <c r="H37" i="5"/>
  <c r="AG37" i="5"/>
  <c r="AH37" i="5"/>
  <c r="F38" i="5"/>
  <c r="G38" i="5"/>
  <c r="H38" i="5"/>
  <c r="AG38" i="5"/>
  <c r="AH38" i="5"/>
  <c r="F39" i="5"/>
  <c r="G39" i="5"/>
  <c r="H39" i="5"/>
  <c r="AG39" i="5"/>
  <c r="AH39" i="5"/>
  <c r="F40" i="5"/>
  <c r="G40" i="5"/>
  <c r="H40" i="5"/>
  <c r="AG40" i="5"/>
  <c r="AH40" i="5"/>
  <c r="F41" i="5"/>
  <c r="G41" i="5"/>
  <c r="H41" i="5"/>
  <c r="AG41" i="5"/>
  <c r="AH41" i="5"/>
  <c r="F42" i="5"/>
  <c r="G42" i="5"/>
  <c r="H42" i="5"/>
  <c r="AG42" i="5"/>
  <c r="AH42" i="5"/>
  <c r="F43" i="5"/>
  <c r="G43" i="5"/>
  <c r="H43" i="5"/>
  <c r="AG43" i="5"/>
  <c r="AH43" i="5"/>
  <c r="F44" i="5"/>
  <c r="G44" i="5"/>
  <c r="H44" i="5"/>
  <c r="AG44" i="5"/>
  <c r="AH44" i="5"/>
  <c r="F45" i="5"/>
  <c r="G45" i="5"/>
  <c r="H45" i="5"/>
  <c r="AG45" i="5"/>
  <c r="AH45" i="5"/>
  <c r="F46" i="5"/>
  <c r="G46" i="5"/>
  <c r="H46" i="5"/>
  <c r="AG46" i="5"/>
  <c r="AH46" i="5"/>
  <c r="C47" i="5"/>
  <c r="D47" i="5"/>
  <c r="E47" i="5"/>
  <c r="J47" i="5"/>
  <c r="J49" i="5" s="1"/>
  <c r="K47" i="5"/>
  <c r="L47" i="5"/>
  <c r="L49" i="5" s="1"/>
  <c r="M47" i="5"/>
  <c r="N47" i="5"/>
  <c r="N49" i="5" s="1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C49" i="5"/>
  <c r="D49" i="5"/>
  <c r="E49" i="5"/>
  <c r="K49" i="5"/>
  <c r="M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C53" i="5"/>
  <c r="D53" i="5"/>
  <c r="E53" i="5"/>
  <c r="F53" i="5"/>
  <c r="A54" i="5"/>
  <c r="C54" i="5"/>
  <c r="D54" i="5"/>
  <c r="E54" i="5"/>
  <c r="A55" i="5"/>
  <c r="C55" i="5"/>
  <c r="D55" i="5"/>
  <c r="E55" i="5"/>
  <c r="A56" i="5"/>
  <c r="C56" i="5"/>
  <c r="D56" i="5"/>
  <c r="E56" i="5"/>
  <c r="F56" i="5"/>
  <c r="A57" i="5"/>
  <c r="C57" i="5"/>
  <c r="D57" i="5"/>
  <c r="E57" i="5"/>
  <c r="A58" i="5"/>
  <c r="C58" i="5"/>
  <c r="D58" i="5"/>
  <c r="E58" i="5"/>
  <c r="F58" i="5"/>
  <c r="A59" i="5"/>
  <c r="C59" i="5"/>
  <c r="D59" i="5"/>
  <c r="E59" i="5"/>
  <c r="G48" i="4" l="1"/>
  <c r="G50" i="4" s="1"/>
  <c r="F50" i="4"/>
  <c r="F55" i="4"/>
  <c r="F57" i="3"/>
  <c r="G35" i="3"/>
  <c r="H35" i="3" s="1"/>
  <c r="F47" i="5"/>
  <c r="F49" i="5" s="1"/>
  <c r="G32" i="5"/>
  <c r="F54" i="5"/>
  <c r="F55" i="3"/>
  <c r="F55" i="2"/>
  <c r="G48" i="2"/>
  <c r="F57" i="5"/>
  <c r="AG47" i="5"/>
  <c r="AH47" i="5" s="1"/>
  <c r="AH32" i="5"/>
  <c r="F59" i="3"/>
  <c r="AH34" i="3"/>
  <c r="F32" i="3"/>
  <c r="F55" i="5"/>
  <c r="H32" i="5" l="1"/>
  <c r="G47" i="5"/>
  <c r="H47" i="5" s="1"/>
  <c r="F54" i="3"/>
  <c r="F47" i="3"/>
  <c r="G32" i="3"/>
  <c r="H32" i="3" l="1"/>
  <c r="G47" i="3"/>
  <c r="H47" i="3" s="1"/>
</calcChain>
</file>

<file path=xl/sharedStrings.xml><?xml version="1.0" encoding="utf-8"?>
<sst xmlns="http://schemas.openxmlformats.org/spreadsheetml/2006/main" count="111" uniqueCount="68">
  <si>
    <t xml:space="preserve">    To sort  1.  Highlight the rows containing data
                2.  Choose DATA SORT
                3.  Sort by columns AI and then I</t>
  </si>
  <si>
    <t xml:space="preserve">          A period can be a week, month, 2 months, etc.</t>
  </si>
  <si>
    <t>Data for last 4 periods</t>
  </si>
  <si>
    <t>Current Period Data</t>
  </si>
  <si>
    <t>period 1</t>
  </si>
  <si>
    <t>period 2</t>
  </si>
  <si>
    <t>period 3</t>
  </si>
  <si>
    <t>period 4 = current period</t>
  </si>
  <si>
    <t>Total</t>
  </si>
  <si>
    <t xml:space="preserve"> </t>
  </si>
  <si>
    <t>Total Reviewed</t>
  </si>
  <si>
    <t>% defects for pareto chart</t>
  </si>
  <si>
    <t>current period</t>
  </si>
  <si>
    <t>Total Rejects</t>
  </si>
  <si>
    <t>Note:  PPM = Parts Per Million</t>
  </si>
  <si>
    <t>PPM</t>
  </si>
  <si>
    <t>PPM for Period</t>
  </si>
  <si>
    <t>4 Period PPM</t>
  </si>
  <si>
    <t>Dimension 1</t>
  </si>
  <si>
    <t>Dimension 2</t>
  </si>
  <si>
    <t>Dimension 3</t>
  </si>
  <si>
    <t>Dimension 4</t>
  </si>
  <si>
    <t>SUPPLIER:</t>
  </si>
  <si>
    <t>MFG. LOCATION:</t>
  </si>
  <si>
    <t>SUPPLIER CODE:</t>
  </si>
  <si>
    <t>PROGRAM:</t>
  </si>
  <si>
    <t>MEASUREMENT SYSTEM ANALYSIS AND CAPABILITY REPORT</t>
  </si>
  <si>
    <t>DATA</t>
  </si>
  <si>
    <t>CHARACTERISTIC</t>
  </si>
  <si>
    <t>SPECIFICATION</t>
  </si>
  <si>
    <t>METHOD OF MEASUREMENT</t>
  </si>
  <si>
    <t>MSA
SCORE</t>
  </si>
  <si>
    <t>Cp / Cpk</t>
  </si>
  <si>
    <t>Pp / PpK</t>
  </si>
  <si>
    <t>PROCESS
ACC/REJ</t>
  </si>
  <si>
    <t>COMMENTS</t>
  </si>
  <si>
    <t>Number Of Parts Witnessed:</t>
  </si>
  <si>
    <t>Witnessed By:</t>
  </si>
  <si>
    <t>Comments:</t>
  </si>
  <si>
    <t>Characteristic 1</t>
  </si>
  <si>
    <t>Characteristic 2</t>
  </si>
  <si>
    <t>Characteristic 3</t>
  </si>
  <si>
    <t>Characteristic 4</t>
  </si>
  <si>
    <t>Characteristic 5</t>
  </si>
  <si>
    <t>Characteristic 6</t>
  </si>
  <si>
    <t>Outside Diameter</t>
  </si>
  <si>
    <t>DIRECTIONS FOR USING I-CHART FOR LAUNCH CONTAINMENT</t>
  </si>
  <si>
    <t>PART NAME:</t>
  </si>
  <si>
    <t>PART NUMBER:</t>
  </si>
  <si>
    <t>REV. LEVEL:</t>
  </si>
  <si>
    <t xml:space="preserve"> - The number of characteristics selected depends upon the receiving plant quality manager's requirements.</t>
  </si>
  <si>
    <t xml:space="preserve"> -  For MSA Variable data is preferred but attribute data is acceptable.  A full MSA should be conducted per AIAG standards.</t>
  </si>
  <si>
    <t xml:space="preserve"> -  All deviations shall be listed in the comments section of this document.</t>
  </si>
  <si>
    <t>As part of the Launch Containment, the measurement and process capability must be assessed and approved.</t>
  </si>
  <si>
    <t xml:space="preserve"> -  For baseline capability Variable Data is preferred but Attribute Data is acceptable with approval of Tenneco receiving plant quality manager.</t>
  </si>
  <si>
    <t>Selected Key Characteristics</t>
  </si>
  <si>
    <t>Selected Key Characteristic</t>
  </si>
  <si>
    <t>4. Supplier to choose and fill out either the multiple characteristics page or the single characteristic page depending on the number of Key Characteristics which have been identified for Launch Containment.</t>
  </si>
  <si>
    <t xml:space="preserve">REQUIRED LENGTH OF TIME FOR CONTAINMENT </t>
  </si>
  <si>
    <r>
      <t xml:space="preserve">5. Supplier to fill in the Significant Characteristics, the time periods, and the dates in the cells with </t>
    </r>
    <r>
      <rPr>
        <sz val="10"/>
        <color indexed="54"/>
        <rFont val="Arial"/>
        <family val="2"/>
      </rPr>
      <t>blue</t>
    </r>
    <r>
      <rPr>
        <sz val="10"/>
        <rFont val="Arial"/>
      </rPr>
      <t xml:space="preserve"> type (column headers) for I-Chart.</t>
    </r>
  </si>
  <si>
    <t>6. Supplier to fill in their supplier name, part name and part number in the header area.  (Choose FILE, PAGE SETUP, HEADER/FOOTER, CUSTOM HEADER)</t>
  </si>
  <si>
    <r>
      <t xml:space="preserve">7.  Supplier to fill in data for each problem description and total reviewed for each period.  Totals and percentages 
     will be figured automatically.  </t>
    </r>
    <r>
      <rPr>
        <b/>
        <sz val="10"/>
        <rFont val="Arial"/>
      </rPr>
      <t>Current data must be shown in period 4</t>
    </r>
    <r>
      <rPr>
        <sz val="10"/>
        <rFont val="Arial"/>
      </rPr>
      <t>.</t>
    </r>
  </si>
  <si>
    <r>
      <t xml:space="preserve">NOTE: For the </t>
    </r>
    <r>
      <rPr>
        <b/>
        <sz val="10"/>
        <rFont val="Arial"/>
      </rPr>
      <t>Multiple Issues graph only</t>
    </r>
    <r>
      <rPr>
        <sz val="10"/>
        <rFont val="Arial"/>
      </rPr>
      <t>:
    Sort issues by highest incidents per period.  This puts the top six issues on the Pareto chart.</t>
    </r>
  </si>
  <si>
    <t xml:space="preserve">I charts need to be kept updated and readily available on request </t>
  </si>
  <si>
    <t xml:space="preserve">Please review the Tenneco supplier manual section 4.2.3 for more details on Supplier Launch Containment. 
</t>
  </si>
  <si>
    <t xml:space="preserve">2. Supplier to complete Measurement System Analysis and baseline Capability Study for any selected characteristics and fill in MSA and Cpk Report Tab. </t>
  </si>
  <si>
    <t xml:space="preserve">3. Supplier submits containment plan to Tenneco (plant quality &amp; SQE)  for approval of plan. </t>
  </si>
  <si>
    <t xml:space="preserve">1. Supplier determines defects to check on launch containment, minimum is all fit/form function. Supplier Launch team w/Tenneco support to identify all critical/significant characteristic based on drawing , pre-launch reviews and/or past experience with similar products and include these in the Iaunch contaiment also.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</si>
</sst>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7" formatCode="0.0%"/>
    <numFmt numFmtId="168" formatCode="0.0"/>
  </numFmts>
  <fonts count="18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6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1" fontId="6" fillId="0" borderId="0" xfId="0" applyNumberFormat="1" applyFont="1" applyAlignment="1">
      <alignment vertical="center" textRotation="90"/>
    </xf>
    <xf numFmtId="0" fontId="1" fillId="0" borderId="0" xfId="0" applyFont="1"/>
    <xf numFmtId="0" fontId="0" fillId="0" borderId="0" xfId="0" applyBorder="1"/>
    <xf numFmtId="1" fontId="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Fill="1" applyBorder="1"/>
    <xf numFmtId="1" fontId="3" fillId="0" borderId="2" xfId="0" applyNumberFormat="1" applyFont="1" applyBorder="1" applyAlignment="1">
      <alignment horizontal="center" vertical="center" textRotation="90"/>
    </xf>
    <xf numFmtId="164" fontId="1" fillId="0" borderId="3" xfId="0" applyNumberFormat="1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164" fontId="4" fillId="0" borderId="3" xfId="0" applyNumberFormat="1" applyFont="1" applyBorder="1" applyAlignment="1">
      <alignment horizontal="center" vertical="center" textRotation="90"/>
    </xf>
    <xf numFmtId="1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7" fontId="0" fillId="0" borderId="0" xfId="0" applyNumberFormat="1"/>
    <xf numFmtId="167" fontId="1" fillId="0" borderId="0" xfId="0" applyNumberFormat="1" applyFont="1"/>
    <xf numFmtId="167" fontId="1" fillId="0" borderId="6" xfId="0" applyNumberFormat="1" applyFont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2" xfId="0" applyBorder="1"/>
    <xf numFmtId="10" fontId="0" fillId="0" borderId="13" xfId="0" applyNumberFormat="1" applyFill="1" applyBorder="1" applyAlignment="1">
      <alignment vertical="center"/>
    </xf>
    <xf numFmtId="164" fontId="9" fillId="0" borderId="3" xfId="0" applyNumberFormat="1" applyFont="1" applyFill="1" applyBorder="1" applyAlignment="1">
      <alignment horizontal="center" vertical="center" textRotation="90" wrapText="1"/>
    </xf>
    <xf numFmtId="168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168" fontId="7" fillId="0" borderId="17" xfId="0" applyNumberFormat="1" applyFont="1" applyBorder="1" applyAlignment="1">
      <alignment horizontal="center"/>
    </xf>
    <xf numFmtId="168" fontId="2" fillId="0" borderId="18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168" fontId="0" fillId="0" borderId="22" xfId="0" applyNumberForma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167" fontId="1" fillId="0" borderId="6" xfId="0" applyNumberFormat="1" applyFont="1" applyBorder="1" applyAlignment="1">
      <alignment horizontal="center" vertical="center" textRotation="90" wrapText="1"/>
    </xf>
    <xf numFmtId="0" fontId="1" fillId="0" borderId="13" xfId="0" applyFont="1" applyBorder="1"/>
    <xf numFmtId="3" fontId="10" fillId="0" borderId="24" xfId="0" applyNumberFormat="1" applyFont="1" applyBorder="1" applyAlignment="1">
      <alignment horizontal="center"/>
    </xf>
    <xf numFmtId="3" fontId="0" fillId="0" borderId="0" xfId="0" applyNumberFormat="1"/>
    <xf numFmtId="168" fontId="0" fillId="0" borderId="0" xfId="0" applyNumberFormat="1"/>
    <xf numFmtId="1" fontId="2" fillId="0" borderId="7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0" borderId="25" xfId="0" applyFont="1" applyBorder="1"/>
    <xf numFmtId="0" fontId="12" fillId="0" borderId="13" xfId="0" applyFont="1" applyBorder="1"/>
    <xf numFmtId="0" fontId="12" fillId="0" borderId="26" xfId="0" applyFont="1" applyFill="1" applyBorder="1" applyAlignment="1">
      <alignment horizontal="center"/>
    </xf>
    <xf numFmtId="0" fontId="12" fillId="0" borderId="27" xfId="0" applyFont="1" applyBorder="1"/>
    <xf numFmtId="0" fontId="12" fillId="0" borderId="28" xfId="0" applyFont="1" applyFill="1" applyBorder="1" applyAlignment="1">
      <alignment horizontal="center"/>
    </xf>
    <xf numFmtId="0" fontId="12" fillId="0" borderId="29" xfId="0" applyFont="1" applyBorder="1"/>
    <xf numFmtId="164" fontId="13" fillId="0" borderId="30" xfId="0" applyNumberFormat="1" applyFont="1" applyFill="1" applyBorder="1" applyAlignment="1">
      <alignment horizontal="center" vertical="center" textRotation="90" wrapText="1"/>
    </xf>
    <xf numFmtId="167" fontId="13" fillId="0" borderId="6" xfId="0" applyNumberFormat="1" applyFont="1" applyBorder="1" applyAlignment="1">
      <alignment horizontal="center" vertical="center" textRotation="90" wrapText="1"/>
    </xf>
    <xf numFmtId="164" fontId="13" fillId="0" borderId="31" xfId="0" applyNumberFormat="1" applyFont="1" applyBorder="1" applyAlignment="1">
      <alignment horizontal="center" vertical="center" textRotation="90"/>
    </xf>
    <xf numFmtId="164" fontId="13" fillId="0" borderId="30" xfId="0" applyNumberFormat="1" applyFont="1" applyBorder="1" applyAlignment="1">
      <alignment horizontal="center" vertical="center" textRotation="90"/>
    </xf>
    <xf numFmtId="164" fontId="13" fillId="0" borderId="32" xfId="0" applyNumberFormat="1" applyFont="1" applyBorder="1" applyAlignment="1">
      <alignment horizontal="center" vertical="center" textRotation="90"/>
    </xf>
    <xf numFmtId="0" fontId="12" fillId="0" borderId="33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3" fontId="12" fillId="0" borderId="23" xfId="0" applyNumberFormat="1" applyFont="1" applyFill="1" applyBorder="1" applyAlignment="1">
      <alignment horizontal="center"/>
    </xf>
    <xf numFmtId="3" fontId="12" fillId="0" borderId="28" xfId="0" applyNumberFormat="1" applyFont="1" applyFill="1" applyBorder="1" applyAlignment="1">
      <alignment horizontal="center"/>
    </xf>
    <xf numFmtId="0" fontId="12" fillId="0" borderId="34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 vertical="center"/>
    </xf>
    <xf numFmtId="3" fontId="7" fillId="0" borderId="38" xfId="0" applyNumberFormat="1" applyFont="1" applyFill="1" applyBorder="1" applyAlignment="1">
      <alignment horizontal="center"/>
    </xf>
    <xf numFmtId="1" fontId="12" fillId="0" borderId="20" xfId="0" applyNumberFormat="1" applyFont="1" applyFill="1" applyBorder="1" applyAlignment="1">
      <alignment horizontal="center"/>
    </xf>
    <xf numFmtId="1" fontId="12" fillId="0" borderId="28" xfId="0" applyNumberFormat="1" applyFont="1" applyFill="1" applyBorder="1" applyAlignment="1">
      <alignment horizontal="center"/>
    </xf>
    <xf numFmtId="168" fontId="0" fillId="0" borderId="39" xfId="0" applyNumberFormat="1" applyBorder="1" applyAlignment="1">
      <alignment horizontal="center"/>
    </xf>
    <xf numFmtId="168" fontId="2" fillId="0" borderId="40" xfId="0" applyNumberFormat="1" applyFont="1" applyFill="1" applyBorder="1" applyAlignment="1">
      <alignment horizontal="center"/>
    </xf>
    <xf numFmtId="10" fontId="0" fillId="0" borderId="41" xfId="0" applyNumberFormat="1" applyFill="1" applyBorder="1"/>
    <xf numFmtId="0" fontId="0" fillId="0" borderId="42" xfId="0" applyBorder="1"/>
    <xf numFmtId="0" fontId="1" fillId="0" borderId="42" xfId="0" applyFont="1" applyBorder="1" applyAlignment="1">
      <alignment horizontal="right"/>
    </xf>
    <xf numFmtId="0" fontId="2" fillId="0" borderId="43" xfId="0" applyFont="1" applyBorder="1"/>
    <xf numFmtId="168" fontId="2" fillId="0" borderId="44" xfId="0" applyNumberFormat="1" applyFont="1" applyBorder="1" applyAlignment="1">
      <alignment horizontal="right"/>
    </xf>
    <xf numFmtId="167" fontId="0" fillId="0" borderId="0" xfId="0" applyNumberFormat="1" applyBorder="1"/>
    <xf numFmtId="0" fontId="0" fillId="0" borderId="45" xfId="0" applyBorder="1"/>
    <xf numFmtId="168" fontId="2" fillId="0" borderId="46" xfId="0" applyNumberFormat="1" applyFont="1" applyBorder="1" applyAlignment="1">
      <alignment horizontal="center"/>
    </xf>
    <xf numFmtId="168" fontId="2" fillId="0" borderId="47" xfId="0" applyNumberFormat="1" applyFont="1" applyBorder="1" applyAlignment="1">
      <alignment horizontal="center"/>
    </xf>
    <xf numFmtId="3" fontId="2" fillId="0" borderId="48" xfId="0" applyNumberFormat="1" applyFont="1" applyBorder="1" applyAlignment="1">
      <alignment horizontal="center"/>
    </xf>
    <xf numFmtId="0" fontId="0" fillId="0" borderId="29" xfId="0" applyBorder="1"/>
    <xf numFmtId="1" fontId="12" fillId="0" borderId="11" xfId="0" applyNumberFormat="1" applyFont="1" applyBorder="1" applyAlignment="1">
      <alignment horizontal="center"/>
    </xf>
    <xf numFmtId="1" fontId="12" fillId="0" borderId="49" xfId="0" applyNumberFormat="1" applyFont="1" applyBorder="1" applyAlignment="1">
      <alignment horizontal="center"/>
    </xf>
    <xf numFmtId="168" fontId="0" fillId="0" borderId="50" xfId="0" applyNumberFormat="1" applyBorder="1"/>
    <xf numFmtId="3" fontId="0" fillId="0" borderId="51" xfId="0" applyNumberFormat="1" applyBorder="1" applyAlignment="1">
      <alignment horizontal="center"/>
    </xf>
    <xf numFmtId="168" fontId="2" fillId="0" borderId="52" xfId="0" applyNumberFormat="1" applyFont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5" fillId="0" borderId="0" xfId="0" applyFont="1"/>
    <xf numFmtId="164" fontId="0" fillId="0" borderId="0" xfId="0" applyNumberFormat="1" applyAlignment="1">
      <alignment horizontal="center" textRotation="90" wrapText="1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center"/>
    </xf>
    <xf numFmtId="0" fontId="0" fillId="2" borderId="0" xfId="0" applyFill="1" applyAlignment="1">
      <alignment wrapText="1"/>
    </xf>
    <xf numFmtId="0" fontId="16" fillId="0" borderId="0" xfId="0" applyFont="1" applyAlignment="1">
      <alignment horizontal="center" wrapText="1"/>
    </xf>
    <xf numFmtId="168" fontId="8" fillId="0" borderId="39" xfId="0" applyNumberFormat="1" applyFont="1" applyBorder="1" applyAlignment="1">
      <alignment horizontal="center"/>
    </xf>
    <xf numFmtId="0" fontId="0" fillId="0" borderId="40" xfId="0" applyBorder="1"/>
    <xf numFmtId="0" fontId="0" fillId="0" borderId="1" xfId="0" applyBorder="1"/>
    <xf numFmtId="0" fontId="0" fillId="0" borderId="53" xfId="0" applyBorder="1"/>
    <xf numFmtId="0" fontId="0" fillId="0" borderId="41" xfId="0" applyBorder="1"/>
    <xf numFmtId="0" fontId="8" fillId="0" borderId="29" xfId="0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5" fillId="0" borderId="29" xfId="0" applyFont="1" applyBorder="1"/>
    <xf numFmtId="0" fontId="0" fillId="0" borderId="29" xfId="0" quotePrefix="1" applyBorder="1"/>
    <xf numFmtId="0" fontId="8" fillId="0" borderId="25" xfId="0" applyFont="1" applyBorder="1" applyAlignment="1">
      <alignment horizontal="center" wrapText="1"/>
    </xf>
    <xf numFmtId="0" fontId="8" fillId="0" borderId="5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0" xfId="0" applyFont="1"/>
    <xf numFmtId="0" fontId="7" fillId="2" borderId="55" xfId="0" applyFont="1" applyFill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wrapText="1"/>
    </xf>
    <xf numFmtId="2" fontId="7" fillId="0" borderId="56" xfId="0" applyNumberFormat="1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wrapText="1"/>
    </xf>
    <xf numFmtId="2" fontId="7" fillId="0" borderId="5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19" xfId="0" applyBorder="1"/>
    <xf numFmtId="0" fontId="0" fillId="0" borderId="44" xfId="0" applyBorder="1"/>
    <xf numFmtId="0" fontId="0" fillId="0" borderId="58" xfId="0" applyBorder="1" applyAlignment="1">
      <alignment horizontal="center"/>
    </xf>
    <xf numFmtId="14" fontId="0" fillId="0" borderId="5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8" xfId="0" applyBorder="1" applyAlignment="1"/>
    <xf numFmtId="14" fontId="0" fillId="0" borderId="0" xfId="0" applyNumberFormat="1" applyBorder="1" applyAlignment="1">
      <alignment horizontal="center"/>
    </xf>
    <xf numFmtId="14" fontId="0" fillId="0" borderId="58" xfId="0" applyNumberFormat="1" applyBorder="1" applyAlignment="1"/>
    <xf numFmtId="0" fontId="0" fillId="0" borderId="5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8" xfId="0" applyBorder="1" applyAlignment="1">
      <alignment horizontal="center"/>
    </xf>
    <xf numFmtId="14" fontId="0" fillId="0" borderId="59" xfId="0" applyNumberFormat="1" applyBorder="1" applyAlignment="1">
      <alignment horizontal="center"/>
    </xf>
    <xf numFmtId="14" fontId="0" fillId="0" borderId="58" xfId="0" applyNumberFormat="1" applyBorder="1" applyAlignment="1">
      <alignment horizontal="center"/>
    </xf>
    <xf numFmtId="0" fontId="17" fillId="3" borderId="29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center" wrapText="1"/>
    </xf>
    <xf numFmtId="0" fontId="17" fillId="3" borderId="41" xfId="0" applyFont="1" applyFill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MONTHLY SUPPLIER TRACKING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'I chart-Single Characteristic'!#REF!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'I chart-Single Characteristic'!#REF!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CHARGEBACKS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'I chart-Single Characteristic'!#REF!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'I chart-Single Characteristic'!#REF!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46912"/>
        <c:axId val="159453184"/>
      </c:lineChart>
      <c:catAx>
        <c:axId val="159446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45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945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4469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PROMINENT DEFECTS AUG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'Example Single'!#REF!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'Example Single'!#REF!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206400"/>
        <c:axId val="159208192"/>
      </c:barChart>
      <c:catAx>
        <c:axId val="1592064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20819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59208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206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Pareto Chart</a:t>
            </a:r>
          </a:p>
        </c:rich>
      </c:tx>
      <c:layout>
        <c:manualLayout>
          <c:xMode val="edge"/>
          <c:yMode val="edge"/>
          <c:x val="0.442916391014813"/>
          <c:y val="2.7576197387518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404454310075589E-2"/>
          <c:y val="0.15529753265602322"/>
          <c:w val="0.81843246165780659"/>
          <c:h val="0.77793904208998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'Example Single'!$A$55</c:f>
              <c:strCache>
                <c:ptCount val="1"/>
                <c:pt idx="0">
                  <c:v>Outside Diameter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'Example Single'!$C$54:$F$54</c:f>
              <c:strCache>
                <c:ptCount val="4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 = current period</c:v>
                </c:pt>
              </c:strCache>
            </c:strRef>
          </c:cat>
          <c:val>
            <c:numRef>
              <c:f>'Example Single'!$C$55:$F$55</c:f>
              <c:numCache>
                <c:formatCode>0.0%</c:formatCode>
                <c:ptCount val="4"/>
                <c:pt idx="0">
                  <c:v>2.4531250000000001E-2</c:v>
                </c:pt>
                <c:pt idx="1">
                  <c:v>1.7945205479452053E-2</c:v>
                </c:pt>
                <c:pt idx="2">
                  <c:v>1.1029411764705883E-2</c:v>
                </c:pt>
                <c:pt idx="3">
                  <c:v>2.1164021164021165E-3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40576"/>
        <c:axId val="159242112"/>
      </c:barChart>
      <c:catAx>
        <c:axId val="159240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24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924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240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PPM Trend</a:t>
            </a:r>
          </a:p>
        </c:rich>
      </c:tx>
      <c:layout>
        <c:manualLayout>
          <c:xMode val="edge"/>
          <c:yMode val="edge"/>
          <c:x val="0.44827586206896552"/>
          <c:y val="7.25689404934687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82758620689649E-2"/>
          <c:y val="7.2568940493468792E-2"/>
          <c:w val="0.90620689655172415"/>
          <c:h val="0.7343976777939041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4"/>
            <c:bubble3D val="0"/>
            <c:spPr>
              <a:ln w="28575">
                <a:noFill/>
              </a:ln>
            </c:spPr>
          </c:dPt>
          <c:cat>
            <c:strRef>
              <c:f>('Example Single'!$C$47:$F$47,'Example Single'!$I$47:$AE$47)</c:f>
              <c:strCache>
                <c:ptCount val="25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 = current period</c:v>
                </c:pt>
                <c:pt idx="4">
                  <c:v>9/1</c:v>
                </c:pt>
                <c:pt idx="5">
                  <c:v>9/2</c:v>
                </c:pt>
                <c:pt idx="6">
                  <c:v>9/3</c:v>
                </c:pt>
                <c:pt idx="7">
                  <c:v>9/4</c:v>
                </c:pt>
                <c:pt idx="8">
                  <c:v>9/5</c:v>
                </c:pt>
                <c:pt idx="9">
                  <c:v>9/8</c:v>
                </c:pt>
                <c:pt idx="10">
                  <c:v>9/10</c:v>
                </c:pt>
                <c:pt idx="11">
                  <c:v>9/11</c:v>
                </c:pt>
                <c:pt idx="12">
                  <c:v>9/12</c:v>
                </c:pt>
                <c:pt idx="13">
                  <c:v>9/15</c:v>
                </c:pt>
                <c:pt idx="14">
                  <c:v>9/16</c:v>
                </c:pt>
                <c:pt idx="15">
                  <c:v>9/17</c:v>
                </c:pt>
                <c:pt idx="16">
                  <c:v>9/18</c:v>
                </c:pt>
                <c:pt idx="17">
                  <c:v>9/19</c:v>
                </c:pt>
                <c:pt idx="18">
                  <c:v>9/22</c:v>
                </c:pt>
                <c:pt idx="19">
                  <c:v>9/23</c:v>
                </c:pt>
                <c:pt idx="20">
                  <c:v>9/24</c:v>
                </c:pt>
                <c:pt idx="21">
                  <c:v>9/25</c:v>
                </c:pt>
                <c:pt idx="22">
                  <c:v>9/26</c:v>
                </c:pt>
                <c:pt idx="23">
                  <c:v>9/29</c:v>
                </c:pt>
                <c:pt idx="24">
                  <c:v>9/30</c:v>
                </c:pt>
              </c:strCache>
            </c:strRef>
          </c:cat>
          <c:val>
            <c:numRef>
              <c:f>('Example Single'!$C$50:$F$50,'Example Single'!$I$50:$AE$50)</c:f>
              <c:numCache>
                <c:formatCode>0.0</c:formatCode>
                <c:ptCount val="27"/>
                <c:pt idx="0">
                  <c:v>24531.25</c:v>
                </c:pt>
                <c:pt idx="1">
                  <c:v>17945.205479452052</c:v>
                </c:pt>
                <c:pt idx="2">
                  <c:v>11029.411764705883</c:v>
                </c:pt>
                <c:pt idx="3">
                  <c:v>2116.4021164021165</c:v>
                </c:pt>
                <c:pt idx="4">
                  <c:v>6250</c:v>
                </c:pt>
                <c:pt idx="5">
                  <c:v>3333.3333333333335</c:v>
                </c:pt>
                <c:pt idx="6">
                  <c:v>0</c:v>
                </c:pt>
                <c:pt idx="7">
                  <c:v>0</c:v>
                </c:pt>
                <c:pt idx="8">
                  <c:v>3125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70784"/>
        <c:axId val="159272320"/>
      </c:lineChart>
      <c:catAx>
        <c:axId val="15927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272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927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2707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&amp;LP06_11  Attachment 7.4  Rev A&amp;CPage &amp;P</c:oddFooter>
    </c:headerFooter>
    <c:pageMargins b="1" l="0.75" r="0.75" t="1" header="0.5" footer="0.5"/>
    <c:pageSetup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MONTHLY SUPPLIER TRACKING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'Example Multiple'!#REF!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'Example Multiple'!#REF!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CHARGEBACKS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'Example Multiple'!#REF!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'Example Multiple'!#REF!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60224"/>
        <c:axId val="158516352"/>
      </c:lineChart>
      <c:catAx>
        <c:axId val="158260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516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8516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2602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PROMINENT DEFECTS AUG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'Example Multiple'!#REF!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'Example Multiple'!#REF!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76800"/>
        <c:axId val="158878336"/>
      </c:barChart>
      <c:catAx>
        <c:axId val="1588768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783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5887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76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PPM Trend</a:t>
            </a:r>
          </a:p>
        </c:rich>
      </c:tx>
      <c:layout>
        <c:manualLayout>
          <c:xMode val="edge"/>
          <c:yMode val="edge"/>
          <c:x val="0.44751411396788809"/>
          <c:y val="1.13122296912888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585685661314682E-2"/>
          <c:y val="8.8235391592052723E-2"/>
          <c:w val="0.90607795914485978"/>
          <c:h val="0.7262451461807415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4"/>
            <c:bubble3D val="0"/>
            <c:spPr>
              <a:ln w="28575">
                <a:noFill/>
              </a:ln>
            </c:spPr>
          </c:dPt>
          <c:cat>
            <c:strRef>
              <c:f>('Example Multiple'!$C$31:$F$31,'Example Multiple'!$J$31:$AF$31)</c:f>
              <c:strCache>
                <c:ptCount val="25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current period</c:v>
                </c:pt>
                <c:pt idx="4">
                  <c:v>2/1</c:v>
                </c:pt>
                <c:pt idx="5">
                  <c:v>2/2</c:v>
                </c:pt>
                <c:pt idx="6">
                  <c:v>2/3</c:v>
                </c:pt>
                <c:pt idx="7">
                  <c:v>2/4</c:v>
                </c:pt>
                <c:pt idx="8">
                  <c:v>2/5</c:v>
                </c:pt>
                <c:pt idx="9">
                  <c:v>2/8</c:v>
                </c:pt>
                <c:pt idx="10">
                  <c:v>2/9</c:v>
                </c:pt>
                <c:pt idx="11">
                  <c:v>2/10</c:v>
                </c:pt>
                <c:pt idx="12">
                  <c:v>2/11</c:v>
                </c:pt>
                <c:pt idx="13">
                  <c:v>2/12</c:v>
                </c:pt>
                <c:pt idx="14">
                  <c:v>2/15</c:v>
                </c:pt>
                <c:pt idx="15">
                  <c:v>2/16</c:v>
                </c:pt>
                <c:pt idx="16">
                  <c:v>2/17</c:v>
                </c:pt>
                <c:pt idx="17">
                  <c:v>2/18</c:v>
                </c:pt>
                <c:pt idx="18">
                  <c:v>2/19</c:v>
                </c:pt>
                <c:pt idx="19">
                  <c:v>2/22</c:v>
                </c:pt>
                <c:pt idx="20">
                  <c:v>2/23</c:v>
                </c:pt>
                <c:pt idx="21">
                  <c:v>2/24</c:v>
                </c:pt>
                <c:pt idx="22">
                  <c:v>2/25</c:v>
                </c:pt>
                <c:pt idx="23">
                  <c:v>2/26</c:v>
                </c:pt>
                <c:pt idx="24">
                  <c:v>9/30</c:v>
                </c:pt>
              </c:strCache>
            </c:strRef>
          </c:cat>
          <c:val>
            <c:numRef>
              <c:f>('Example Multiple'!$C$49:$F$49,'Example Multiple'!$J$49:$AF$49)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10150.753768844221</c:v>
                </c:pt>
                <c:pt idx="4">
                  <c:v>0</c:v>
                </c:pt>
                <c:pt idx="5">
                  <c:v>33333.333333333336</c:v>
                </c:pt>
                <c:pt idx="6">
                  <c:v>0</c:v>
                </c:pt>
                <c:pt idx="7">
                  <c:v>0</c:v>
                </c:pt>
                <c:pt idx="8">
                  <c:v>285.71428571428572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99200"/>
        <c:axId val="158900992"/>
      </c:lineChart>
      <c:catAx>
        <c:axId val="1588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00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890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992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&amp;C&amp;"Arial,Bold"&amp;22Tenneco Launch Containment Report
Supplier ABC - Cylinder End p/n 12345</c:oddHeader>
      <c:oddFooter>&amp;LP06_11  Attachment 7.4  Rev A&amp;CPage &amp;P</c:oddFooter>
    </c:headerFooter>
    <c:pageMargins b="1" l="0.75" r="0.75" t="1" header="0.5" footer="0.5"/>
    <c:pageSetup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Pareto Chart - Top 6 Issues</a:t>
            </a:r>
          </a:p>
        </c:rich>
      </c:tx>
      <c:layout>
        <c:manualLayout>
          <c:xMode val="edge"/>
          <c:yMode val="edge"/>
          <c:x val="0.37955233985515668"/>
          <c:y val="3.1674243135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0917682780878E-2"/>
          <c:y val="0.16742099943107439"/>
          <c:w val="0.89215808298057131"/>
          <c:h val="0.73077003805725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'Example Multiple'!$C$53</c:f>
              <c:strCache>
                <c:ptCount val="1"/>
                <c:pt idx="0">
                  <c:v>period 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'Example Multiple'!$A$54:$A$59</c:f>
              <c:strCache>
                <c:ptCount val="6"/>
                <c:pt idx="0">
                  <c:v>Dimension 1</c:v>
                </c:pt>
                <c:pt idx="1">
                  <c:v>Dimension 2</c:v>
                </c:pt>
                <c:pt idx="2">
                  <c:v>Dimension 3</c:v>
                </c:pt>
                <c:pt idx="3">
                  <c:v>Dimension 4</c:v>
                </c:pt>
                <c:pt idx="4">
                  <c:v>0</c:v>
                </c:pt>
                <c:pt idx="5">
                  <c:v>0</c:v>
                </c:pt>
              </c:strCache>
            </c:strRef>
          </c:cat>
          <c:val>
            <c:numRef>
              <c:f>'Example Multiple'!$C$54:$C$59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'Example Multiple'!$D$53</c:f>
              <c:strCache>
                <c:ptCount val="1"/>
                <c:pt idx="0">
                  <c:v>period 2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'Example Multiple'!$A$54:$A$59</c:f>
              <c:strCache>
                <c:ptCount val="6"/>
                <c:pt idx="0">
                  <c:v>Dimension 1</c:v>
                </c:pt>
                <c:pt idx="1">
                  <c:v>Dimension 2</c:v>
                </c:pt>
                <c:pt idx="2">
                  <c:v>Dimension 3</c:v>
                </c:pt>
                <c:pt idx="3">
                  <c:v>Dimension 4</c:v>
                </c:pt>
                <c:pt idx="4">
                  <c:v>0</c:v>
                </c:pt>
                <c:pt idx="5">
                  <c:v>0</c:v>
                </c:pt>
              </c:strCache>
            </c:strRef>
          </c:cat>
          <c:val>
            <c:numRef>
              <c:f>'Example Multiple'!$D$54:$D$59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'Example Multiple'!$E$53</c:f>
              <c:strCache>
                <c:ptCount val="1"/>
                <c:pt idx="0">
                  <c:v>period 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'Example Multiple'!$A$54:$A$59</c:f>
              <c:strCache>
                <c:ptCount val="6"/>
                <c:pt idx="0">
                  <c:v>Dimension 1</c:v>
                </c:pt>
                <c:pt idx="1">
                  <c:v>Dimension 2</c:v>
                </c:pt>
                <c:pt idx="2">
                  <c:v>Dimension 3</c:v>
                </c:pt>
                <c:pt idx="3">
                  <c:v>Dimension 4</c:v>
                </c:pt>
                <c:pt idx="4">
                  <c:v>0</c:v>
                </c:pt>
                <c:pt idx="5">
                  <c:v>0</c:v>
                </c:pt>
              </c:strCache>
            </c:strRef>
          </c:cat>
          <c:val>
            <c:numRef>
              <c:f>'Example Multiple'!$E$54:$E$59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'Example Multiple'!$F$53</c:f>
              <c:strCache>
                <c:ptCount val="1"/>
                <c:pt idx="0">
                  <c:v>current period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'Example Multiple'!$A$54:$A$59</c:f>
              <c:strCache>
                <c:ptCount val="6"/>
                <c:pt idx="0">
                  <c:v>Dimension 1</c:v>
                </c:pt>
                <c:pt idx="1">
                  <c:v>Dimension 2</c:v>
                </c:pt>
                <c:pt idx="2">
                  <c:v>Dimension 3</c:v>
                </c:pt>
                <c:pt idx="3">
                  <c:v>Dimension 4</c:v>
                </c:pt>
                <c:pt idx="4">
                  <c:v>0</c:v>
                </c:pt>
                <c:pt idx="5">
                  <c:v>0</c:v>
                </c:pt>
              </c:strCache>
            </c:strRef>
          </c:cat>
          <c:val>
            <c:numRef>
              <c:f>'Example Multiple'!$F$54:$F$59</c:f>
              <c:numCache>
                <c:formatCode>0.0%</c:formatCode>
                <c:ptCount val="6"/>
                <c:pt idx="0">
                  <c:v>1.0150753768844221E-2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44576"/>
        <c:axId val="159154560"/>
      </c:barChart>
      <c:catAx>
        <c:axId val="159144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154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915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14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09624761500958"/>
          <c:y val="1.1312229691288809E-2"/>
          <c:w val="0.22268938021022108"/>
          <c:h val="0.1312218644189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PROMINENT DEFECTS AUG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 chart-Single Characteristic'!#REF!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'I chart-Single Characteristic'!#REF!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494144"/>
        <c:axId val="159495680"/>
      </c:barChart>
      <c:catAx>
        <c:axId val="1594941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4956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59495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494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Pareto Chart</a:t>
            </a:r>
          </a:p>
        </c:rich>
      </c:tx>
      <c:layout>
        <c:manualLayout>
          <c:xMode val="edge"/>
          <c:yMode val="edge"/>
          <c:x val="0.442916391014813"/>
          <c:y val="2.7576197387518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10655217459922E-2"/>
          <c:y val="0.15965166908563136"/>
          <c:w val="0.80192626075042228"/>
          <c:h val="0.77358490566037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chart-Single Characteristic'!$A$55</c:f>
              <c:strCache>
                <c:ptCount val="1"/>
                <c:pt idx="0">
                  <c:v>Characteristic 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chart-Single Characteristic'!$C$54:$F$54</c:f>
              <c:strCache>
                <c:ptCount val="4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 = current period</c:v>
                </c:pt>
              </c:strCache>
            </c:strRef>
          </c:cat>
          <c:val>
            <c:numRef>
              <c:f>'I chart-Single Characteristic'!$C$55:$F$55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07584"/>
        <c:axId val="159509120"/>
      </c:barChart>
      <c:catAx>
        <c:axId val="159507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509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950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507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PPM Trend</a:t>
            </a:r>
          </a:p>
        </c:rich>
      </c:tx>
      <c:layout>
        <c:manualLayout>
          <c:xMode val="edge"/>
          <c:yMode val="edge"/>
          <c:x val="0.44827586206896552"/>
          <c:y val="7.25689404934687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379310344827586E-2"/>
          <c:y val="7.5471698113207544E-2"/>
          <c:w val="0.93931034482758624"/>
          <c:h val="0.7314949201741655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3"/>
            <c:bubble3D val="0"/>
            <c:spPr>
              <a:ln w="28575">
                <a:noFill/>
              </a:ln>
            </c:spPr>
          </c:dPt>
          <c:cat>
            <c:strRef>
              <c:f>('I chart-Single Characteristic'!$C$47:$F$47,'I chart-Single Characteristic'!$I$47:$AE$47)</c:f>
              <c:strCache>
                <c:ptCount val="25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 = current period</c:v>
                </c:pt>
                <c:pt idx="4">
                  <c:v>9/1</c:v>
                </c:pt>
                <c:pt idx="5">
                  <c:v>9/2</c:v>
                </c:pt>
                <c:pt idx="6">
                  <c:v>9/3</c:v>
                </c:pt>
                <c:pt idx="7">
                  <c:v>9/4</c:v>
                </c:pt>
                <c:pt idx="8">
                  <c:v>9/5</c:v>
                </c:pt>
                <c:pt idx="9">
                  <c:v>9/8</c:v>
                </c:pt>
                <c:pt idx="10">
                  <c:v>9/10</c:v>
                </c:pt>
                <c:pt idx="11">
                  <c:v>9/11</c:v>
                </c:pt>
                <c:pt idx="12">
                  <c:v>9/12</c:v>
                </c:pt>
                <c:pt idx="13">
                  <c:v>9/15</c:v>
                </c:pt>
                <c:pt idx="14">
                  <c:v>9/16</c:v>
                </c:pt>
                <c:pt idx="15">
                  <c:v>9/17</c:v>
                </c:pt>
                <c:pt idx="16">
                  <c:v>9/18</c:v>
                </c:pt>
                <c:pt idx="17">
                  <c:v>9/19</c:v>
                </c:pt>
                <c:pt idx="18">
                  <c:v>9/22</c:v>
                </c:pt>
                <c:pt idx="19">
                  <c:v>9/23</c:v>
                </c:pt>
                <c:pt idx="20">
                  <c:v>9/24</c:v>
                </c:pt>
                <c:pt idx="21">
                  <c:v>9/25</c:v>
                </c:pt>
                <c:pt idx="22">
                  <c:v>9/26</c:v>
                </c:pt>
                <c:pt idx="23">
                  <c:v>9/29</c:v>
                </c:pt>
                <c:pt idx="24">
                  <c:v>9/30</c:v>
                </c:pt>
              </c:strCache>
            </c:strRef>
          </c:cat>
          <c:val>
            <c:numRef>
              <c:f>('I chart-Single Characteristic'!$C$50:$F$50,'I chart-Single Characteristic'!$I$50:$AE$50)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38176"/>
        <c:axId val="159544064"/>
      </c:lineChart>
      <c:catAx>
        <c:axId val="15953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54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954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5381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MONTHLY SUPPLIER TRACKING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'I chartMultiple Characteristics'!#REF!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'I chartMultiple Characteristics'!#REF!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CHARGEBACKS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'I chartMultiple Characteristics'!#REF!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'I chartMultiple Characteristics'!#REF!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05728"/>
        <c:axId val="159307648"/>
      </c:lineChart>
      <c:catAx>
        <c:axId val="159305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307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930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3057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PROMINENT DEFECTS AUG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 chartMultiple Characteristics'!#REF!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'I chartMultiple Characteristics'!#REF!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099328"/>
        <c:axId val="158100864"/>
      </c:barChart>
      <c:catAx>
        <c:axId val="1580993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1008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58100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099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PPM Trend</a:t>
            </a:r>
          </a:p>
        </c:rich>
      </c:tx>
      <c:layout>
        <c:manualLayout>
          <c:xMode val="edge"/>
          <c:yMode val="edge"/>
          <c:x val="0.44751411396788809"/>
          <c:y val="1.13122296912888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436492034063709E-2"/>
          <c:y val="8.8235391592052723E-2"/>
          <c:w val="0.93922715277211077"/>
          <c:h val="0.7262451461807415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3"/>
            <c:bubble3D val="0"/>
            <c:spPr>
              <a:ln w="28575">
                <a:noFill/>
              </a:ln>
            </c:spPr>
          </c:dPt>
          <c:cat>
            <c:strRef>
              <c:f>('I chartMultiple Characteristics'!$C$31:$F$31,'I chartMultiple Characteristics'!$J$31:$AF$31)</c:f>
              <c:strCache>
                <c:ptCount val="25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current period</c:v>
                </c:pt>
                <c:pt idx="4">
                  <c:v>9/1</c:v>
                </c:pt>
                <c:pt idx="5">
                  <c:v>9/2</c:v>
                </c:pt>
                <c:pt idx="6">
                  <c:v>9/3</c:v>
                </c:pt>
                <c:pt idx="7">
                  <c:v>9/4</c:v>
                </c:pt>
                <c:pt idx="8">
                  <c:v>9/5</c:v>
                </c:pt>
                <c:pt idx="9">
                  <c:v>9/8</c:v>
                </c:pt>
                <c:pt idx="10">
                  <c:v>9/10</c:v>
                </c:pt>
                <c:pt idx="11">
                  <c:v>9/11</c:v>
                </c:pt>
                <c:pt idx="12">
                  <c:v>9/12</c:v>
                </c:pt>
                <c:pt idx="13">
                  <c:v>9/15</c:v>
                </c:pt>
                <c:pt idx="14">
                  <c:v>9/16</c:v>
                </c:pt>
                <c:pt idx="15">
                  <c:v>9/17</c:v>
                </c:pt>
                <c:pt idx="16">
                  <c:v>9/18</c:v>
                </c:pt>
                <c:pt idx="17">
                  <c:v>9/19</c:v>
                </c:pt>
                <c:pt idx="18">
                  <c:v>9/22</c:v>
                </c:pt>
                <c:pt idx="19">
                  <c:v>9/23</c:v>
                </c:pt>
                <c:pt idx="20">
                  <c:v>9/24</c:v>
                </c:pt>
                <c:pt idx="21">
                  <c:v>9/25</c:v>
                </c:pt>
                <c:pt idx="22">
                  <c:v>9/26</c:v>
                </c:pt>
                <c:pt idx="23">
                  <c:v>9/29</c:v>
                </c:pt>
                <c:pt idx="24">
                  <c:v>9/30</c:v>
                </c:pt>
              </c:strCache>
            </c:strRef>
          </c:cat>
          <c:val>
            <c:numRef>
              <c:f>('I chartMultiple Characteristics'!$C$49:$F$49,'I chartMultiple Characteristics'!$J$49:$AF$49)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30176"/>
        <c:axId val="158131712"/>
      </c:lineChart>
      <c:catAx>
        <c:axId val="1581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131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813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1301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Pareto Chart - Top 6 Issues</a:t>
            </a:r>
          </a:p>
        </c:rich>
      </c:tx>
      <c:layout>
        <c:manualLayout>
          <c:xMode val="edge"/>
          <c:yMode val="edge"/>
          <c:x val="0.37955233985515668"/>
          <c:y val="3.1674243135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37663359023979E-2"/>
          <c:y val="0.16968344536933214"/>
          <c:w val="0.87535133730432824"/>
          <c:h val="0.72850759211899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chartMultiple Characteristics'!$C$53</c:f>
              <c:strCache>
                <c:ptCount val="1"/>
                <c:pt idx="0">
                  <c:v>period 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chartMultiple Characteristics'!$A$54:$A$59</c:f>
              <c:strCache>
                <c:ptCount val="6"/>
                <c:pt idx="0">
                  <c:v>Characteristic 1</c:v>
                </c:pt>
                <c:pt idx="1">
                  <c:v>Characteristic 2</c:v>
                </c:pt>
                <c:pt idx="2">
                  <c:v>Characteristic 3</c:v>
                </c:pt>
                <c:pt idx="3">
                  <c:v>Characteristic 4</c:v>
                </c:pt>
                <c:pt idx="4">
                  <c:v>Characteristic 5</c:v>
                </c:pt>
                <c:pt idx="5">
                  <c:v>Characteristic 6</c:v>
                </c:pt>
              </c:strCache>
            </c:strRef>
          </c:cat>
          <c:val>
            <c:numRef>
              <c:f>'I chartMultiple Characteristics'!$C$54:$C$59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'I chartMultiple Characteristics'!$D$53</c:f>
              <c:strCache>
                <c:ptCount val="1"/>
                <c:pt idx="0">
                  <c:v>period 2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chartMultiple Characteristics'!$A$54:$A$59</c:f>
              <c:strCache>
                <c:ptCount val="6"/>
                <c:pt idx="0">
                  <c:v>Characteristic 1</c:v>
                </c:pt>
                <c:pt idx="1">
                  <c:v>Characteristic 2</c:v>
                </c:pt>
                <c:pt idx="2">
                  <c:v>Characteristic 3</c:v>
                </c:pt>
                <c:pt idx="3">
                  <c:v>Characteristic 4</c:v>
                </c:pt>
                <c:pt idx="4">
                  <c:v>Characteristic 5</c:v>
                </c:pt>
                <c:pt idx="5">
                  <c:v>Characteristic 6</c:v>
                </c:pt>
              </c:strCache>
            </c:strRef>
          </c:cat>
          <c:val>
            <c:numRef>
              <c:f>'I chartMultiple Characteristics'!$D$54:$D$59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'I chartMultiple Characteristics'!$E$53</c:f>
              <c:strCache>
                <c:ptCount val="1"/>
                <c:pt idx="0">
                  <c:v>period 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chartMultiple Characteristics'!$A$54:$A$59</c:f>
              <c:strCache>
                <c:ptCount val="6"/>
                <c:pt idx="0">
                  <c:v>Characteristic 1</c:v>
                </c:pt>
                <c:pt idx="1">
                  <c:v>Characteristic 2</c:v>
                </c:pt>
                <c:pt idx="2">
                  <c:v>Characteristic 3</c:v>
                </c:pt>
                <c:pt idx="3">
                  <c:v>Characteristic 4</c:v>
                </c:pt>
                <c:pt idx="4">
                  <c:v>Characteristic 5</c:v>
                </c:pt>
                <c:pt idx="5">
                  <c:v>Characteristic 6</c:v>
                </c:pt>
              </c:strCache>
            </c:strRef>
          </c:cat>
          <c:val>
            <c:numRef>
              <c:f>'I chartMultiple Characteristics'!$E$54:$E$59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'I chartMultiple Characteristics'!$F$53</c:f>
              <c:strCache>
                <c:ptCount val="1"/>
                <c:pt idx="0">
                  <c:v>current period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 chartMultiple Characteristics'!$A$54:$A$59</c:f>
              <c:strCache>
                <c:ptCount val="6"/>
                <c:pt idx="0">
                  <c:v>Characteristic 1</c:v>
                </c:pt>
                <c:pt idx="1">
                  <c:v>Characteristic 2</c:v>
                </c:pt>
                <c:pt idx="2">
                  <c:v>Characteristic 3</c:v>
                </c:pt>
                <c:pt idx="3">
                  <c:v>Characteristic 4</c:v>
                </c:pt>
                <c:pt idx="4">
                  <c:v>Characteristic 5</c:v>
                </c:pt>
                <c:pt idx="5">
                  <c:v>Characteristic 6</c:v>
                </c:pt>
              </c:strCache>
            </c:strRef>
          </c:cat>
          <c:val>
            <c:numRef>
              <c:f>'I chartMultiple Characteristics'!$F$54:$F$59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03392"/>
        <c:axId val="159425664"/>
      </c:barChart>
      <c:catAx>
        <c:axId val="159403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42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942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403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90299329125266"/>
          <c:y val="1.1312229691288809E-2"/>
          <c:w val="0.22268938021022108"/>
          <c:h val="0.1312218644189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MONTHLY SUPPLIER TRACKING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'Example Single'!#REF!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'Example Single'!#REF!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CHARGEBACKS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'Example Single'!#REF!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'Example Single'!#REF!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88096"/>
        <c:axId val="159190016"/>
      </c:lineChart>
      <c:catAx>
        <c:axId val="159188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190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919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1880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0</xdr:col>
      <xdr:colOff>1162050</xdr:colOff>
      <xdr:row>1</xdr:row>
      <xdr:rowOff>114300</xdr:rowOff>
    </xdr:to>
    <xdr:grpSp>
      <xdr:nvGrpSpPr>
        <xdr:cNvPr id="6145" name="Group 1"/>
        <xdr:cNvGrpSpPr>
          <a:grpSpLocks/>
        </xdr:cNvGrpSpPr>
      </xdr:nvGrpSpPr>
      <xdr:grpSpPr bwMode="auto">
        <a:xfrm>
          <a:off x="95250" y="0"/>
          <a:ext cx="1066800" cy="285750"/>
          <a:chOff x="2832" y="2208"/>
          <a:chExt cx="1891" cy="409"/>
        </a:xfrm>
      </xdr:grpSpPr>
      <xdr:sp macro="" textlink="">
        <xdr:nvSpPr>
          <xdr:cNvPr id="6146" name="Freeform 2"/>
          <xdr:cNvSpPr>
            <a:spLocks/>
          </xdr:cNvSpPr>
        </xdr:nvSpPr>
        <xdr:spPr bwMode="auto">
          <a:xfrm>
            <a:off x="3017" y="2368"/>
            <a:ext cx="204" cy="243"/>
          </a:xfrm>
          <a:custGeom>
            <a:avLst/>
            <a:gdLst>
              <a:gd name="T0" fmla="*/ 18 w 416"/>
              <a:gd name="T1" fmla="*/ 0 h 494"/>
              <a:gd name="T2" fmla="*/ 416 w 416"/>
              <a:gd name="T3" fmla="*/ 0 h 494"/>
              <a:gd name="T4" fmla="*/ 398 w 416"/>
              <a:gd name="T5" fmla="*/ 98 h 494"/>
              <a:gd name="T6" fmla="*/ 274 w 416"/>
              <a:gd name="T7" fmla="*/ 98 h 494"/>
              <a:gd name="T8" fmla="*/ 198 w 416"/>
              <a:gd name="T9" fmla="*/ 494 h 494"/>
              <a:gd name="T10" fmla="*/ 44 w 416"/>
              <a:gd name="T11" fmla="*/ 494 h 494"/>
              <a:gd name="T12" fmla="*/ 120 w 416"/>
              <a:gd name="T13" fmla="*/ 98 h 494"/>
              <a:gd name="T14" fmla="*/ 0 w 416"/>
              <a:gd name="T15" fmla="*/ 98 h 494"/>
              <a:gd name="T16" fmla="*/ 18 w 416"/>
              <a:gd name="T17" fmla="*/ 0 h 4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416" h="494">
                <a:moveTo>
                  <a:pt x="18" y="0"/>
                </a:moveTo>
                <a:lnTo>
                  <a:pt x="416" y="0"/>
                </a:lnTo>
                <a:lnTo>
                  <a:pt x="398" y="98"/>
                </a:lnTo>
                <a:lnTo>
                  <a:pt x="274" y="98"/>
                </a:lnTo>
                <a:lnTo>
                  <a:pt x="198" y="494"/>
                </a:lnTo>
                <a:lnTo>
                  <a:pt x="44" y="494"/>
                </a:lnTo>
                <a:lnTo>
                  <a:pt x="120" y="98"/>
                </a:lnTo>
                <a:lnTo>
                  <a:pt x="0" y="98"/>
                </a:lnTo>
                <a:lnTo>
                  <a:pt x="1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147" name="Freeform 3"/>
          <xdr:cNvSpPr>
            <a:spLocks/>
          </xdr:cNvSpPr>
        </xdr:nvSpPr>
        <xdr:spPr bwMode="auto">
          <a:xfrm>
            <a:off x="3205" y="2368"/>
            <a:ext cx="219" cy="243"/>
          </a:xfrm>
          <a:custGeom>
            <a:avLst/>
            <a:gdLst>
              <a:gd name="T0" fmla="*/ 0 w 446"/>
              <a:gd name="T1" fmla="*/ 494 h 494"/>
              <a:gd name="T2" fmla="*/ 94 w 446"/>
              <a:gd name="T3" fmla="*/ 0 h 494"/>
              <a:gd name="T4" fmla="*/ 446 w 446"/>
              <a:gd name="T5" fmla="*/ 0 h 494"/>
              <a:gd name="T6" fmla="*/ 428 w 446"/>
              <a:gd name="T7" fmla="*/ 98 h 494"/>
              <a:gd name="T8" fmla="*/ 230 w 446"/>
              <a:gd name="T9" fmla="*/ 98 h 494"/>
              <a:gd name="T10" fmla="*/ 212 w 446"/>
              <a:gd name="T11" fmla="*/ 190 h 494"/>
              <a:gd name="T12" fmla="*/ 404 w 446"/>
              <a:gd name="T13" fmla="*/ 190 h 494"/>
              <a:gd name="T14" fmla="*/ 384 w 446"/>
              <a:gd name="T15" fmla="*/ 288 h 494"/>
              <a:gd name="T16" fmla="*/ 192 w 446"/>
              <a:gd name="T17" fmla="*/ 288 h 494"/>
              <a:gd name="T18" fmla="*/ 172 w 446"/>
              <a:gd name="T19" fmla="*/ 396 h 494"/>
              <a:gd name="T20" fmla="*/ 382 w 446"/>
              <a:gd name="T21" fmla="*/ 396 h 494"/>
              <a:gd name="T22" fmla="*/ 362 w 446"/>
              <a:gd name="T23" fmla="*/ 494 h 494"/>
              <a:gd name="T24" fmla="*/ 0 w 446"/>
              <a:gd name="T25" fmla="*/ 494 h 4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6" h="494">
                <a:moveTo>
                  <a:pt x="0" y="494"/>
                </a:moveTo>
                <a:lnTo>
                  <a:pt x="94" y="0"/>
                </a:lnTo>
                <a:lnTo>
                  <a:pt x="446" y="0"/>
                </a:lnTo>
                <a:lnTo>
                  <a:pt x="428" y="98"/>
                </a:lnTo>
                <a:lnTo>
                  <a:pt x="230" y="98"/>
                </a:lnTo>
                <a:lnTo>
                  <a:pt x="212" y="190"/>
                </a:lnTo>
                <a:lnTo>
                  <a:pt x="404" y="190"/>
                </a:lnTo>
                <a:lnTo>
                  <a:pt x="384" y="288"/>
                </a:lnTo>
                <a:lnTo>
                  <a:pt x="192" y="288"/>
                </a:lnTo>
                <a:lnTo>
                  <a:pt x="172" y="396"/>
                </a:lnTo>
                <a:lnTo>
                  <a:pt x="382" y="396"/>
                </a:lnTo>
                <a:lnTo>
                  <a:pt x="362" y="494"/>
                </a:lnTo>
                <a:lnTo>
                  <a:pt x="0" y="49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148" name="Freeform 4"/>
          <xdr:cNvSpPr>
            <a:spLocks/>
          </xdr:cNvSpPr>
        </xdr:nvSpPr>
        <xdr:spPr bwMode="auto">
          <a:xfrm>
            <a:off x="3418" y="2368"/>
            <a:ext cx="248" cy="243"/>
          </a:xfrm>
          <a:custGeom>
            <a:avLst/>
            <a:gdLst>
              <a:gd name="T0" fmla="*/ 186 w 504"/>
              <a:gd name="T1" fmla="*/ 218 h 494"/>
              <a:gd name="T2" fmla="*/ 184 w 504"/>
              <a:gd name="T3" fmla="*/ 218 h 494"/>
              <a:gd name="T4" fmla="*/ 146 w 504"/>
              <a:gd name="T5" fmla="*/ 494 h 494"/>
              <a:gd name="T6" fmla="*/ 0 w 504"/>
              <a:gd name="T7" fmla="*/ 494 h 494"/>
              <a:gd name="T8" fmla="*/ 94 w 504"/>
              <a:gd name="T9" fmla="*/ 0 h 494"/>
              <a:gd name="T10" fmla="*/ 252 w 504"/>
              <a:gd name="T11" fmla="*/ 0 h 494"/>
              <a:gd name="T12" fmla="*/ 318 w 504"/>
              <a:gd name="T13" fmla="*/ 276 h 494"/>
              <a:gd name="T14" fmla="*/ 322 w 504"/>
              <a:gd name="T15" fmla="*/ 276 h 494"/>
              <a:gd name="T16" fmla="*/ 358 w 504"/>
              <a:gd name="T17" fmla="*/ 0 h 494"/>
              <a:gd name="T18" fmla="*/ 504 w 504"/>
              <a:gd name="T19" fmla="*/ 0 h 494"/>
              <a:gd name="T20" fmla="*/ 410 w 504"/>
              <a:gd name="T21" fmla="*/ 494 h 494"/>
              <a:gd name="T22" fmla="*/ 254 w 504"/>
              <a:gd name="T23" fmla="*/ 494 h 494"/>
              <a:gd name="T24" fmla="*/ 186 w 504"/>
              <a:gd name="T25" fmla="*/ 218 h 4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04" h="494">
                <a:moveTo>
                  <a:pt x="186" y="218"/>
                </a:moveTo>
                <a:lnTo>
                  <a:pt x="184" y="218"/>
                </a:lnTo>
                <a:lnTo>
                  <a:pt x="146" y="494"/>
                </a:lnTo>
                <a:lnTo>
                  <a:pt x="0" y="494"/>
                </a:lnTo>
                <a:lnTo>
                  <a:pt x="94" y="0"/>
                </a:lnTo>
                <a:lnTo>
                  <a:pt x="252" y="0"/>
                </a:lnTo>
                <a:lnTo>
                  <a:pt x="318" y="276"/>
                </a:lnTo>
                <a:lnTo>
                  <a:pt x="322" y="276"/>
                </a:lnTo>
                <a:lnTo>
                  <a:pt x="358" y="0"/>
                </a:lnTo>
                <a:lnTo>
                  <a:pt x="504" y="0"/>
                </a:lnTo>
                <a:lnTo>
                  <a:pt x="410" y="494"/>
                </a:lnTo>
                <a:lnTo>
                  <a:pt x="254" y="494"/>
                </a:lnTo>
                <a:lnTo>
                  <a:pt x="186" y="21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149" name="Freeform 5"/>
          <xdr:cNvSpPr>
            <a:spLocks/>
          </xdr:cNvSpPr>
        </xdr:nvSpPr>
        <xdr:spPr bwMode="auto">
          <a:xfrm>
            <a:off x="3673" y="2368"/>
            <a:ext cx="248" cy="243"/>
          </a:xfrm>
          <a:custGeom>
            <a:avLst/>
            <a:gdLst>
              <a:gd name="T0" fmla="*/ 186 w 506"/>
              <a:gd name="T1" fmla="*/ 218 h 494"/>
              <a:gd name="T2" fmla="*/ 184 w 506"/>
              <a:gd name="T3" fmla="*/ 218 h 494"/>
              <a:gd name="T4" fmla="*/ 146 w 506"/>
              <a:gd name="T5" fmla="*/ 494 h 494"/>
              <a:gd name="T6" fmla="*/ 0 w 506"/>
              <a:gd name="T7" fmla="*/ 494 h 494"/>
              <a:gd name="T8" fmla="*/ 94 w 506"/>
              <a:gd name="T9" fmla="*/ 0 h 494"/>
              <a:gd name="T10" fmla="*/ 252 w 506"/>
              <a:gd name="T11" fmla="*/ 0 h 494"/>
              <a:gd name="T12" fmla="*/ 318 w 506"/>
              <a:gd name="T13" fmla="*/ 276 h 494"/>
              <a:gd name="T14" fmla="*/ 322 w 506"/>
              <a:gd name="T15" fmla="*/ 276 h 494"/>
              <a:gd name="T16" fmla="*/ 360 w 506"/>
              <a:gd name="T17" fmla="*/ 0 h 494"/>
              <a:gd name="T18" fmla="*/ 506 w 506"/>
              <a:gd name="T19" fmla="*/ 0 h 494"/>
              <a:gd name="T20" fmla="*/ 412 w 506"/>
              <a:gd name="T21" fmla="*/ 494 h 494"/>
              <a:gd name="T22" fmla="*/ 254 w 506"/>
              <a:gd name="T23" fmla="*/ 494 h 494"/>
              <a:gd name="T24" fmla="*/ 186 w 506"/>
              <a:gd name="T25" fmla="*/ 218 h 4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06" h="494">
                <a:moveTo>
                  <a:pt x="186" y="218"/>
                </a:moveTo>
                <a:lnTo>
                  <a:pt x="184" y="218"/>
                </a:lnTo>
                <a:lnTo>
                  <a:pt x="146" y="494"/>
                </a:lnTo>
                <a:lnTo>
                  <a:pt x="0" y="494"/>
                </a:lnTo>
                <a:lnTo>
                  <a:pt x="94" y="0"/>
                </a:lnTo>
                <a:lnTo>
                  <a:pt x="252" y="0"/>
                </a:lnTo>
                <a:lnTo>
                  <a:pt x="318" y="276"/>
                </a:lnTo>
                <a:lnTo>
                  <a:pt x="322" y="276"/>
                </a:lnTo>
                <a:lnTo>
                  <a:pt x="360" y="0"/>
                </a:lnTo>
                <a:lnTo>
                  <a:pt x="506" y="0"/>
                </a:lnTo>
                <a:lnTo>
                  <a:pt x="412" y="494"/>
                </a:lnTo>
                <a:lnTo>
                  <a:pt x="254" y="494"/>
                </a:lnTo>
                <a:lnTo>
                  <a:pt x="186" y="21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150" name="Freeform 6"/>
          <xdr:cNvSpPr>
            <a:spLocks/>
          </xdr:cNvSpPr>
        </xdr:nvSpPr>
        <xdr:spPr bwMode="auto">
          <a:xfrm>
            <a:off x="3925" y="2368"/>
            <a:ext cx="219" cy="243"/>
          </a:xfrm>
          <a:custGeom>
            <a:avLst/>
            <a:gdLst>
              <a:gd name="T0" fmla="*/ 0 w 446"/>
              <a:gd name="T1" fmla="*/ 494 h 494"/>
              <a:gd name="T2" fmla="*/ 94 w 446"/>
              <a:gd name="T3" fmla="*/ 0 h 494"/>
              <a:gd name="T4" fmla="*/ 446 w 446"/>
              <a:gd name="T5" fmla="*/ 0 h 494"/>
              <a:gd name="T6" fmla="*/ 428 w 446"/>
              <a:gd name="T7" fmla="*/ 98 h 494"/>
              <a:gd name="T8" fmla="*/ 230 w 446"/>
              <a:gd name="T9" fmla="*/ 98 h 494"/>
              <a:gd name="T10" fmla="*/ 212 w 446"/>
              <a:gd name="T11" fmla="*/ 190 h 494"/>
              <a:gd name="T12" fmla="*/ 404 w 446"/>
              <a:gd name="T13" fmla="*/ 190 h 494"/>
              <a:gd name="T14" fmla="*/ 386 w 446"/>
              <a:gd name="T15" fmla="*/ 288 h 494"/>
              <a:gd name="T16" fmla="*/ 194 w 446"/>
              <a:gd name="T17" fmla="*/ 288 h 494"/>
              <a:gd name="T18" fmla="*/ 172 w 446"/>
              <a:gd name="T19" fmla="*/ 396 h 494"/>
              <a:gd name="T20" fmla="*/ 382 w 446"/>
              <a:gd name="T21" fmla="*/ 396 h 494"/>
              <a:gd name="T22" fmla="*/ 362 w 446"/>
              <a:gd name="T23" fmla="*/ 494 h 494"/>
              <a:gd name="T24" fmla="*/ 0 w 446"/>
              <a:gd name="T25" fmla="*/ 494 h 4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6" h="494">
                <a:moveTo>
                  <a:pt x="0" y="494"/>
                </a:moveTo>
                <a:lnTo>
                  <a:pt x="94" y="0"/>
                </a:lnTo>
                <a:lnTo>
                  <a:pt x="446" y="0"/>
                </a:lnTo>
                <a:lnTo>
                  <a:pt x="428" y="98"/>
                </a:lnTo>
                <a:lnTo>
                  <a:pt x="230" y="98"/>
                </a:lnTo>
                <a:lnTo>
                  <a:pt x="212" y="190"/>
                </a:lnTo>
                <a:lnTo>
                  <a:pt x="404" y="190"/>
                </a:lnTo>
                <a:lnTo>
                  <a:pt x="386" y="288"/>
                </a:lnTo>
                <a:lnTo>
                  <a:pt x="194" y="288"/>
                </a:lnTo>
                <a:lnTo>
                  <a:pt x="172" y="396"/>
                </a:lnTo>
                <a:lnTo>
                  <a:pt x="382" y="396"/>
                </a:lnTo>
                <a:lnTo>
                  <a:pt x="362" y="494"/>
                </a:lnTo>
                <a:lnTo>
                  <a:pt x="0" y="49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151" name="Freeform 7"/>
          <xdr:cNvSpPr>
            <a:spLocks/>
          </xdr:cNvSpPr>
        </xdr:nvSpPr>
        <xdr:spPr bwMode="auto">
          <a:xfrm>
            <a:off x="4141" y="2362"/>
            <a:ext cx="206" cy="255"/>
          </a:xfrm>
          <a:custGeom>
            <a:avLst/>
            <a:gdLst>
              <a:gd name="T0" fmla="*/ 270 w 420"/>
              <a:gd name="T1" fmla="*/ 184 h 518"/>
              <a:gd name="T2" fmla="*/ 276 w 420"/>
              <a:gd name="T3" fmla="*/ 152 h 518"/>
              <a:gd name="T4" fmla="*/ 278 w 420"/>
              <a:gd name="T5" fmla="*/ 124 h 518"/>
              <a:gd name="T6" fmla="*/ 272 w 420"/>
              <a:gd name="T7" fmla="*/ 104 h 518"/>
              <a:gd name="T8" fmla="*/ 260 w 420"/>
              <a:gd name="T9" fmla="*/ 92 h 518"/>
              <a:gd name="T10" fmla="*/ 242 w 420"/>
              <a:gd name="T11" fmla="*/ 88 h 518"/>
              <a:gd name="T12" fmla="*/ 220 w 420"/>
              <a:gd name="T13" fmla="*/ 90 h 518"/>
              <a:gd name="T14" fmla="*/ 204 w 420"/>
              <a:gd name="T15" fmla="*/ 98 h 518"/>
              <a:gd name="T16" fmla="*/ 192 w 420"/>
              <a:gd name="T17" fmla="*/ 108 h 518"/>
              <a:gd name="T18" fmla="*/ 184 w 420"/>
              <a:gd name="T19" fmla="*/ 122 h 518"/>
              <a:gd name="T20" fmla="*/ 180 w 420"/>
              <a:gd name="T21" fmla="*/ 140 h 518"/>
              <a:gd name="T22" fmla="*/ 138 w 420"/>
              <a:gd name="T23" fmla="*/ 386 h 518"/>
              <a:gd name="T24" fmla="*/ 138 w 420"/>
              <a:gd name="T25" fmla="*/ 404 h 518"/>
              <a:gd name="T26" fmla="*/ 144 w 420"/>
              <a:gd name="T27" fmla="*/ 418 h 518"/>
              <a:gd name="T28" fmla="*/ 158 w 420"/>
              <a:gd name="T29" fmla="*/ 426 h 518"/>
              <a:gd name="T30" fmla="*/ 180 w 420"/>
              <a:gd name="T31" fmla="*/ 430 h 518"/>
              <a:gd name="T32" fmla="*/ 200 w 420"/>
              <a:gd name="T33" fmla="*/ 426 h 518"/>
              <a:gd name="T34" fmla="*/ 216 w 420"/>
              <a:gd name="T35" fmla="*/ 418 h 518"/>
              <a:gd name="T36" fmla="*/ 228 w 420"/>
              <a:gd name="T37" fmla="*/ 406 h 518"/>
              <a:gd name="T38" fmla="*/ 234 w 420"/>
              <a:gd name="T39" fmla="*/ 390 h 518"/>
              <a:gd name="T40" fmla="*/ 240 w 420"/>
              <a:gd name="T41" fmla="*/ 374 h 518"/>
              <a:gd name="T42" fmla="*/ 244 w 420"/>
              <a:gd name="T43" fmla="*/ 358 h 518"/>
              <a:gd name="T44" fmla="*/ 250 w 420"/>
              <a:gd name="T45" fmla="*/ 314 h 518"/>
              <a:gd name="T46" fmla="*/ 390 w 420"/>
              <a:gd name="T47" fmla="*/ 314 h 518"/>
              <a:gd name="T48" fmla="*/ 380 w 420"/>
              <a:gd name="T49" fmla="*/ 374 h 518"/>
              <a:gd name="T50" fmla="*/ 372 w 420"/>
              <a:gd name="T51" fmla="*/ 404 h 518"/>
              <a:gd name="T52" fmla="*/ 358 w 420"/>
              <a:gd name="T53" fmla="*/ 432 h 518"/>
              <a:gd name="T54" fmla="*/ 338 w 420"/>
              <a:gd name="T55" fmla="*/ 458 h 518"/>
              <a:gd name="T56" fmla="*/ 314 w 420"/>
              <a:gd name="T57" fmla="*/ 478 h 518"/>
              <a:gd name="T58" fmla="*/ 284 w 420"/>
              <a:gd name="T59" fmla="*/ 496 h 518"/>
              <a:gd name="T60" fmla="*/ 248 w 420"/>
              <a:gd name="T61" fmla="*/ 508 h 518"/>
              <a:gd name="T62" fmla="*/ 204 w 420"/>
              <a:gd name="T63" fmla="*/ 516 h 518"/>
              <a:gd name="T64" fmla="*/ 154 w 420"/>
              <a:gd name="T65" fmla="*/ 518 h 518"/>
              <a:gd name="T66" fmla="*/ 110 w 420"/>
              <a:gd name="T67" fmla="*/ 516 h 518"/>
              <a:gd name="T68" fmla="*/ 74 w 420"/>
              <a:gd name="T69" fmla="*/ 508 h 518"/>
              <a:gd name="T70" fmla="*/ 46 w 420"/>
              <a:gd name="T71" fmla="*/ 496 h 518"/>
              <a:gd name="T72" fmla="*/ 24 w 420"/>
              <a:gd name="T73" fmla="*/ 478 h 518"/>
              <a:gd name="T74" fmla="*/ 10 w 420"/>
              <a:gd name="T75" fmla="*/ 456 h 518"/>
              <a:gd name="T76" fmla="*/ 2 w 420"/>
              <a:gd name="T77" fmla="*/ 428 h 518"/>
              <a:gd name="T78" fmla="*/ 0 w 420"/>
              <a:gd name="T79" fmla="*/ 396 h 518"/>
              <a:gd name="T80" fmla="*/ 4 w 420"/>
              <a:gd name="T81" fmla="*/ 360 h 518"/>
              <a:gd name="T82" fmla="*/ 38 w 420"/>
              <a:gd name="T83" fmla="*/ 158 h 518"/>
              <a:gd name="T84" fmla="*/ 50 w 420"/>
              <a:gd name="T85" fmla="*/ 114 h 518"/>
              <a:gd name="T86" fmla="*/ 66 w 420"/>
              <a:gd name="T87" fmla="*/ 78 h 518"/>
              <a:gd name="T88" fmla="*/ 90 w 420"/>
              <a:gd name="T89" fmla="*/ 50 h 518"/>
              <a:gd name="T90" fmla="*/ 120 w 420"/>
              <a:gd name="T91" fmla="*/ 28 h 518"/>
              <a:gd name="T92" fmla="*/ 158 w 420"/>
              <a:gd name="T93" fmla="*/ 12 h 518"/>
              <a:gd name="T94" fmla="*/ 202 w 420"/>
              <a:gd name="T95" fmla="*/ 2 h 518"/>
              <a:gd name="T96" fmla="*/ 252 w 420"/>
              <a:gd name="T97" fmla="*/ 0 h 518"/>
              <a:gd name="T98" fmla="*/ 294 w 420"/>
              <a:gd name="T99" fmla="*/ 2 h 518"/>
              <a:gd name="T100" fmla="*/ 330 w 420"/>
              <a:gd name="T101" fmla="*/ 8 h 518"/>
              <a:gd name="T102" fmla="*/ 360 w 420"/>
              <a:gd name="T103" fmla="*/ 18 h 518"/>
              <a:gd name="T104" fmla="*/ 386 w 420"/>
              <a:gd name="T105" fmla="*/ 34 h 518"/>
              <a:gd name="T106" fmla="*/ 404 w 420"/>
              <a:gd name="T107" fmla="*/ 52 h 518"/>
              <a:gd name="T108" fmla="*/ 414 w 420"/>
              <a:gd name="T109" fmla="*/ 78 h 518"/>
              <a:gd name="T110" fmla="*/ 420 w 420"/>
              <a:gd name="T111" fmla="*/ 108 h 518"/>
              <a:gd name="T112" fmla="*/ 416 w 420"/>
              <a:gd name="T113" fmla="*/ 142 h 518"/>
              <a:gd name="T114" fmla="*/ 410 w 420"/>
              <a:gd name="T115" fmla="*/ 184 h 518"/>
              <a:gd name="T116" fmla="*/ 270 w 420"/>
              <a:gd name="T117" fmla="*/ 184 h 5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420" h="518">
                <a:moveTo>
                  <a:pt x="270" y="184"/>
                </a:moveTo>
                <a:lnTo>
                  <a:pt x="276" y="152"/>
                </a:lnTo>
                <a:lnTo>
                  <a:pt x="278" y="124"/>
                </a:lnTo>
                <a:lnTo>
                  <a:pt x="272" y="104"/>
                </a:lnTo>
                <a:lnTo>
                  <a:pt x="260" y="92"/>
                </a:lnTo>
                <a:lnTo>
                  <a:pt x="242" y="88"/>
                </a:lnTo>
                <a:lnTo>
                  <a:pt x="220" y="90"/>
                </a:lnTo>
                <a:lnTo>
                  <a:pt x="204" y="98"/>
                </a:lnTo>
                <a:lnTo>
                  <a:pt x="192" y="108"/>
                </a:lnTo>
                <a:lnTo>
                  <a:pt x="184" y="122"/>
                </a:lnTo>
                <a:lnTo>
                  <a:pt x="180" y="140"/>
                </a:lnTo>
                <a:lnTo>
                  <a:pt x="138" y="386"/>
                </a:lnTo>
                <a:lnTo>
                  <a:pt x="138" y="404"/>
                </a:lnTo>
                <a:lnTo>
                  <a:pt x="144" y="418"/>
                </a:lnTo>
                <a:lnTo>
                  <a:pt x="158" y="426"/>
                </a:lnTo>
                <a:lnTo>
                  <a:pt x="180" y="430"/>
                </a:lnTo>
                <a:lnTo>
                  <a:pt x="200" y="426"/>
                </a:lnTo>
                <a:lnTo>
                  <a:pt x="216" y="418"/>
                </a:lnTo>
                <a:lnTo>
                  <a:pt x="228" y="406"/>
                </a:lnTo>
                <a:lnTo>
                  <a:pt x="234" y="390"/>
                </a:lnTo>
                <a:lnTo>
                  <a:pt x="240" y="374"/>
                </a:lnTo>
                <a:lnTo>
                  <a:pt x="244" y="358"/>
                </a:lnTo>
                <a:lnTo>
                  <a:pt x="250" y="314"/>
                </a:lnTo>
                <a:lnTo>
                  <a:pt x="390" y="314"/>
                </a:lnTo>
                <a:lnTo>
                  <a:pt x="380" y="374"/>
                </a:lnTo>
                <a:lnTo>
                  <a:pt x="372" y="404"/>
                </a:lnTo>
                <a:lnTo>
                  <a:pt x="358" y="432"/>
                </a:lnTo>
                <a:lnTo>
                  <a:pt x="338" y="458"/>
                </a:lnTo>
                <a:lnTo>
                  <a:pt x="314" y="478"/>
                </a:lnTo>
                <a:lnTo>
                  <a:pt x="284" y="496"/>
                </a:lnTo>
                <a:lnTo>
                  <a:pt x="248" y="508"/>
                </a:lnTo>
                <a:lnTo>
                  <a:pt x="204" y="516"/>
                </a:lnTo>
                <a:lnTo>
                  <a:pt x="154" y="518"/>
                </a:lnTo>
                <a:lnTo>
                  <a:pt x="110" y="516"/>
                </a:lnTo>
                <a:lnTo>
                  <a:pt x="74" y="508"/>
                </a:lnTo>
                <a:lnTo>
                  <a:pt x="46" y="496"/>
                </a:lnTo>
                <a:lnTo>
                  <a:pt x="24" y="478"/>
                </a:lnTo>
                <a:lnTo>
                  <a:pt x="10" y="456"/>
                </a:lnTo>
                <a:lnTo>
                  <a:pt x="2" y="428"/>
                </a:lnTo>
                <a:lnTo>
                  <a:pt x="0" y="396"/>
                </a:lnTo>
                <a:lnTo>
                  <a:pt x="4" y="360"/>
                </a:lnTo>
                <a:lnTo>
                  <a:pt x="38" y="158"/>
                </a:lnTo>
                <a:lnTo>
                  <a:pt x="50" y="114"/>
                </a:lnTo>
                <a:lnTo>
                  <a:pt x="66" y="78"/>
                </a:lnTo>
                <a:lnTo>
                  <a:pt x="90" y="50"/>
                </a:lnTo>
                <a:lnTo>
                  <a:pt x="120" y="28"/>
                </a:lnTo>
                <a:lnTo>
                  <a:pt x="158" y="12"/>
                </a:lnTo>
                <a:lnTo>
                  <a:pt x="202" y="2"/>
                </a:lnTo>
                <a:lnTo>
                  <a:pt x="252" y="0"/>
                </a:lnTo>
                <a:lnTo>
                  <a:pt x="294" y="2"/>
                </a:lnTo>
                <a:lnTo>
                  <a:pt x="330" y="8"/>
                </a:lnTo>
                <a:lnTo>
                  <a:pt x="360" y="18"/>
                </a:lnTo>
                <a:lnTo>
                  <a:pt x="386" y="34"/>
                </a:lnTo>
                <a:lnTo>
                  <a:pt x="404" y="52"/>
                </a:lnTo>
                <a:lnTo>
                  <a:pt x="414" y="78"/>
                </a:lnTo>
                <a:lnTo>
                  <a:pt x="420" y="108"/>
                </a:lnTo>
                <a:lnTo>
                  <a:pt x="416" y="142"/>
                </a:lnTo>
                <a:lnTo>
                  <a:pt x="410" y="184"/>
                </a:lnTo>
                <a:lnTo>
                  <a:pt x="270" y="18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152" name="Freeform 8"/>
          <xdr:cNvSpPr>
            <a:spLocks noEditPoints="1"/>
          </xdr:cNvSpPr>
        </xdr:nvSpPr>
        <xdr:spPr bwMode="auto">
          <a:xfrm>
            <a:off x="4360" y="2362"/>
            <a:ext cx="227" cy="255"/>
          </a:xfrm>
          <a:custGeom>
            <a:avLst/>
            <a:gdLst>
              <a:gd name="T0" fmla="*/ 422 w 462"/>
              <a:gd name="T1" fmla="*/ 348 h 518"/>
              <a:gd name="T2" fmla="*/ 412 w 462"/>
              <a:gd name="T3" fmla="*/ 388 h 518"/>
              <a:gd name="T4" fmla="*/ 396 w 462"/>
              <a:gd name="T5" fmla="*/ 422 h 518"/>
              <a:gd name="T6" fmla="*/ 378 w 462"/>
              <a:gd name="T7" fmla="*/ 452 h 518"/>
              <a:gd name="T8" fmla="*/ 352 w 462"/>
              <a:gd name="T9" fmla="*/ 476 h 518"/>
              <a:gd name="T10" fmla="*/ 320 w 462"/>
              <a:gd name="T11" fmla="*/ 494 h 518"/>
              <a:gd name="T12" fmla="*/ 282 w 462"/>
              <a:gd name="T13" fmla="*/ 508 h 518"/>
              <a:gd name="T14" fmla="*/ 236 w 462"/>
              <a:gd name="T15" fmla="*/ 516 h 518"/>
              <a:gd name="T16" fmla="*/ 182 w 462"/>
              <a:gd name="T17" fmla="*/ 518 h 518"/>
              <a:gd name="T18" fmla="*/ 128 w 462"/>
              <a:gd name="T19" fmla="*/ 516 h 518"/>
              <a:gd name="T20" fmla="*/ 86 w 462"/>
              <a:gd name="T21" fmla="*/ 508 h 518"/>
              <a:gd name="T22" fmla="*/ 52 w 462"/>
              <a:gd name="T23" fmla="*/ 494 h 518"/>
              <a:gd name="T24" fmla="*/ 28 w 462"/>
              <a:gd name="T25" fmla="*/ 476 h 518"/>
              <a:gd name="T26" fmla="*/ 10 w 462"/>
              <a:gd name="T27" fmla="*/ 452 h 518"/>
              <a:gd name="T28" fmla="*/ 2 w 462"/>
              <a:gd name="T29" fmla="*/ 422 h 518"/>
              <a:gd name="T30" fmla="*/ 0 w 462"/>
              <a:gd name="T31" fmla="*/ 388 h 518"/>
              <a:gd name="T32" fmla="*/ 4 w 462"/>
              <a:gd name="T33" fmla="*/ 348 h 518"/>
              <a:gd name="T34" fmla="*/ 44 w 462"/>
              <a:gd name="T35" fmla="*/ 148 h 518"/>
              <a:gd name="T36" fmla="*/ 54 w 462"/>
              <a:gd name="T37" fmla="*/ 110 h 518"/>
              <a:gd name="T38" fmla="*/ 74 w 462"/>
              <a:gd name="T39" fmla="*/ 76 h 518"/>
              <a:gd name="T40" fmla="*/ 102 w 462"/>
              <a:gd name="T41" fmla="*/ 50 h 518"/>
              <a:gd name="T42" fmla="*/ 136 w 462"/>
              <a:gd name="T43" fmla="*/ 28 h 518"/>
              <a:gd name="T44" fmla="*/ 178 w 462"/>
              <a:gd name="T45" fmla="*/ 12 h 518"/>
              <a:gd name="T46" fmla="*/ 226 w 462"/>
              <a:gd name="T47" fmla="*/ 2 h 518"/>
              <a:gd name="T48" fmla="*/ 280 w 462"/>
              <a:gd name="T49" fmla="*/ 0 h 518"/>
              <a:gd name="T50" fmla="*/ 334 w 462"/>
              <a:gd name="T51" fmla="*/ 2 h 518"/>
              <a:gd name="T52" fmla="*/ 378 w 462"/>
              <a:gd name="T53" fmla="*/ 12 h 518"/>
              <a:gd name="T54" fmla="*/ 414 w 462"/>
              <a:gd name="T55" fmla="*/ 28 h 518"/>
              <a:gd name="T56" fmla="*/ 440 w 462"/>
              <a:gd name="T57" fmla="*/ 50 h 518"/>
              <a:gd name="T58" fmla="*/ 456 w 462"/>
              <a:gd name="T59" fmla="*/ 76 h 518"/>
              <a:gd name="T60" fmla="*/ 462 w 462"/>
              <a:gd name="T61" fmla="*/ 110 h 518"/>
              <a:gd name="T62" fmla="*/ 460 w 462"/>
              <a:gd name="T63" fmla="*/ 148 h 518"/>
              <a:gd name="T64" fmla="*/ 422 w 462"/>
              <a:gd name="T65" fmla="*/ 348 h 518"/>
              <a:gd name="T66" fmla="*/ 304 w 462"/>
              <a:gd name="T67" fmla="*/ 156 h 518"/>
              <a:gd name="T68" fmla="*/ 306 w 462"/>
              <a:gd name="T69" fmla="*/ 140 h 518"/>
              <a:gd name="T70" fmla="*/ 308 w 462"/>
              <a:gd name="T71" fmla="*/ 124 h 518"/>
              <a:gd name="T72" fmla="*/ 304 w 462"/>
              <a:gd name="T73" fmla="*/ 110 h 518"/>
              <a:gd name="T74" fmla="*/ 298 w 462"/>
              <a:gd name="T75" fmla="*/ 100 h 518"/>
              <a:gd name="T76" fmla="*/ 284 w 462"/>
              <a:gd name="T77" fmla="*/ 92 h 518"/>
              <a:gd name="T78" fmla="*/ 262 w 462"/>
              <a:gd name="T79" fmla="*/ 88 h 518"/>
              <a:gd name="T80" fmla="*/ 242 w 462"/>
              <a:gd name="T81" fmla="*/ 92 h 518"/>
              <a:gd name="T82" fmla="*/ 224 w 462"/>
              <a:gd name="T83" fmla="*/ 100 h 518"/>
              <a:gd name="T84" fmla="*/ 212 w 462"/>
              <a:gd name="T85" fmla="*/ 110 h 518"/>
              <a:gd name="T86" fmla="*/ 204 w 462"/>
              <a:gd name="T87" fmla="*/ 124 h 518"/>
              <a:gd name="T88" fmla="*/ 198 w 462"/>
              <a:gd name="T89" fmla="*/ 140 h 518"/>
              <a:gd name="T90" fmla="*/ 196 w 462"/>
              <a:gd name="T91" fmla="*/ 156 h 518"/>
              <a:gd name="T92" fmla="*/ 156 w 462"/>
              <a:gd name="T93" fmla="*/ 358 h 518"/>
              <a:gd name="T94" fmla="*/ 154 w 462"/>
              <a:gd name="T95" fmla="*/ 374 h 518"/>
              <a:gd name="T96" fmla="*/ 154 w 462"/>
              <a:gd name="T97" fmla="*/ 390 h 518"/>
              <a:gd name="T98" fmla="*/ 158 w 462"/>
              <a:gd name="T99" fmla="*/ 404 h 518"/>
              <a:gd name="T100" fmla="*/ 164 w 462"/>
              <a:gd name="T101" fmla="*/ 418 h 518"/>
              <a:gd name="T102" fmla="*/ 178 w 462"/>
              <a:gd name="T103" fmla="*/ 426 h 518"/>
              <a:gd name="T104" fmla="*/ 198 w 462"/>
              <a:gd name="T105" fmla="*/ 430 h 518"/>
              <a:gd name="T106" fmla="*/ 220 w 462"/>
              <a:gd name="T107" fmla="*/ 426 h 518"/>
              <a:gd name="T108" fmla="*/ 238 w 462"/>
              <a:gd name="T109" fmla="*/ 418 h 518"/>
              <a:gd name="T110" fmla="*/ 248 w 462"/>
              <a:gd name="T111" fmla="*/ 404 h 518"/>
              <a:gd name="T112" fmla="*/ 258 w 462"/>
              <a:gd name="T113" fmla="*/ 390 h 518"/>
              <a:gd name="T114" fmla="*/ 262 w 462"/>
              <a:gd name="T115" fmla="*/ 374 h 518"/>
              <a:gd name="T116" fmla="*/ 266 w 462"/>
              <a:gd name="T117" fmla="*/ 358 h 518"/>
              <a:gd name="T118" fmla="*/ 304 w 462"/>
              <a:gd name="T119" fmla="*/ 156 h 5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462" h="518">
                <a:moveTo>
                  <a:pt x="422" y="348"/>
                </a:moveTo>
                <a:lnTo>
                  <a:pt x="412" y="388"/>
                </a:lnTo>
                <a:lnTo>
                  <a:pt x="396" y="422"/>
                </a:lnTo>
                <a:lnTo>
                  <a:pt x="378" y="452"/>
                </a:lnTo>
                <a:lnTo>
                  <a:pt x="352" y="476"/>
                </a:lnTo>
                <a:lnTo>
                  <a:pt x="320" y="494"/>
                </a:lnTo>
                <a:lnTo>
                  <a:pt x="282" y="508"/>
                </a:lnTo>
                <a:lnTo>
                  <a:pt x="236" y="516"/>
                </a:lnTo>
                <a:lnTo>
                  <a:pt x="182" y="518"/>
                </a:lnTo>
                <a:lnTo>
                  <a:pt x="128" y="516"/>
                </a:lnTo>
                <a:lnTo>
                  <a:pt x="86" y="508"/>
                </a:lnTo>
                <a:lnTo>
                  <a:pt x="52" y="494"/>
                </a:lnTo>
                <a:lnTo>
                  <a:pt x="28" y="476"/>
                </a:lnTo>
                <a:lnTo>
                  <a:pt x="10" y="452"/>
                </a:lnTo>
                <a:lnTo>
                  <a:pt x="2" y="422"/>
                </a:lnTo>
                <a:lnTo>
                  <a:pt x="0" y="388"/>
                </a:lnTo>
                <a:lnTo>
                  <a:pt x="4" y="348"/>
                </a:lnTo>
                <a:lnTo>
                  <a:pt x="44" y="148"/>
                </a:lnTo>
                <a:lnTo>
                  <a:pt x="54" y="110"/>
                </a:lnTo>
                <a:lnTo>
                  <a:pt x="74" y="76"/>
                </a:lnTo>
                <a:lnTo>
                  <a:pt x="102" y="50"/>
                </a:lnTo>
                <a:lnTo>
                  <a:pt x="136" y="28"/>
                </a:lnTo>
                <a:lnTo>
                  <a:pt x="178" y="12"/>
                </a:lnTo>
                <a:lnTo>
                  <a:pt x="226" y="2"/>
                </a:lnTo>
                <a:lnTo>
                  <a:pt x="280" y="0"/>
                </a:lnTo>
                <a:lnTo>
                  <a:pt x="334" y="2"/>
                </a:lnTo>
                <a:lnTo>
                  <a:pt x="378" y="12"/>
                </a:lnTo>
                <a:lnTo>
                  <a:pt x="414" y="28"/>
                </a:lnTo>
                <a:lnTo>
                  <a:pt x="440" y="50"/>
                </a:lnTo>
                <a:lnTo>
                  <a:pt x="456" y="76"/>
                </a:lnTo>
                <a:lnTo>
                  <a:pt x="462" y="110"/>
                </a:lnTo>
                <a:lnTo>
                  <a:pt x="460" y="148"/>
                </a:lnTo>
                <a:lnTo>
                  <a:pt x="422" y="348"/>
                </a:lnTo>
                <a:close/>
                <a:moveTo>
                  <a:pt x="304" y="156"/>
                </a:moveTo>
                <a:lnTo>
                  <a:pt x="306" y="140"/>
                </a:lnTo>
                <a:lnTo>
                  <a:pt x="308" y="124"/>
                </a:lnTo>
                <a:lnTo>
                  <a:pt x="304" y="110"/>
                </a:lnTo>
                <a:lnTo>
                  <a:pt x="298" y="100"/>
                </a:lnTo>
                <a:lnTo>
                  <a:pt x="284" y="92"/>
                </a:lnTo>
                <a:lnTo>
                  <a:pt x="262" y="88"/>
                </a:lnTo>
                <a:lnTo>
                  <a:pt x="242" y="92"/>
                </a:lnTo>
                <a:lnTo>
                  <a:pt x="224" y="100"/>
                </a:lnTo>
                <a:lnTo>
                  <a:pt x="212" y="110"/>
                </a:lnTo>
                <a:lnTo>
                  <a:pt x="204" y="124"/>
                </a:lnTo>
                <a:lnTo>
                  <a:pt x="198" y="140"/>
                </a:lnTo>
                <a:lnTo>
                  <a:pt x="196" y="156"/>
                </a:lnTo>
                <a:lnTo>
                  <a:pt x="156" y="358"/>
                </a:lnTo>
                <a:lnTo>
                  <a:pt x="154" y="374"/>
                </a:lnTo>
                <a:lnTo>
                  <a:pt x="154" y="390"/>
                </a:lnTo>
                <a:lnTo>
                  <a:pt x="158" y="404"/>
                </a:lnTo>
                <a:lnTo>
                  <a:pt x="164" y="418"/>
                </a:lnTo>
                <a:lnTo>
                  <a:pt x="178" y="426"/>
                </a:lnTo>
                <a:lnTo>
                  <a:pt x="198" y="430"/>
                </a:lnTo>
                <a:lnTo>
                  <a:pt x="220" y="426"/>
                </a:lnTo>
                <a:lnTo>
                  <a:pt x="238" y="418"/>
                </a:lnTo>
                <a:lnTo>
                  <a:pt x="248" y="404"/>
                </a:lnTo>
                <a:lnTo>
                  <a:pt x="258" y="390"/>
                </a:lnTo>
                <a:lnTo>
                  <a:pt x="262" y="374"/>
                </a:lnTo>
                <a:lnTo>
                  <a:pt x="266" y="358"/>
                </a:lnTo>
                <a:lnTo>
                  <a:pt x="304" y="15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153" name="Freeform 9"/>
          <xdr:cNvSpPr>
            <a:spLocks/>
          </xdr:cNvSpPr>
        </xdr:nvSpPr>
        <xdr:spPr bwMode="auto">
          <a:xfrm>
            <a:off x="2832" y="2208"/>
            <a:ext cx="1891" cy="182"/>
          </a:xfrm>
          <a:custGeom>
            <a:avLst/>
            <a:gdLst>
              <a:gd name="T0" fmla="*/ 6 w 3846"/>
              <a:gd name="T1" fmla="*/ 342 h 370"/>
              <a:gd name="T2" fmla="*/ 52 w 3846"/>
              <a:gd name="T3" fmla="*/ 328 h 370"/>
              <a:gd name="T4" fmla="*/ 140 w 3846"/>
              <a:gd name="T5" fmla="*/ 306 h 370"/>
              <a:gd name="T6" fmla="*/ 264 w 3846"/>
              <a:gd name="T7" fmla="*/ 278 h 370"/>
              <a:gd name="T8" fmla="*/ 422 w 3846"/>
              <a:gd name="T9" fmla="*/ 242 h 370"/>
              <a:gd name="T10" fmla="*/ 608 w 3846"/>
              <a:gd name="T11" fmla="*/ 206 h 370"/>
              <a:gd name="T12" fmla="*/ 820 w 3846"/>
              <a:gd name="T13" fmla="*/ 170 h 370"/>
              <a:gd name="T14" fmla="*/ 1052 w 3846"/>
              <a:gd name="T15" fmla="*/ 136 h 370"/>
              <a:gd name="T16" fmla="*/ 1300 w 3846"/>
              <a:gd name="T17" fmla="*/ 106 h 370"/>
              <a:gd name="T18" fmla="*/ 1560 w 3846"/>
              <a:gd name="T19" fmla="*/ 86 h 370"/>
              <a:gd name="T20" fmla="*/ 1828 w 3846"/>
              <a:gd name="T21" fmla="*/ 74 h 370"/>
              <a:gd name="T22" fmla="*/ 2136 w 3846"/>
              <a:gd name="T23" fmla="*/ 76 h 370"/>
              <a:gd name="T24" fmla="*/ 2462 w 3846"/>
              <a:gd name="T25" fmla="*/ 94 h 370"/>
              <a:gd name="T26" fmla="*/ 2754 w 3846"/>
              <a:gd name="T27" fmla="*/ 124 h 370"/>
              <a:gd name="T28" fmla="*/ 3016 w 3846"/>
              <a:gd name="T29" fmla="*/ 160 h 370"/>
              <a:gd name="T30" fmla="*/ 3244 w 3846"/>
              <a:gd name="T31" fmla="*/ 202 h 370"/>
              <a:gd name="T32" fmla="*/ 3436 w 3846"/>
              <a:gd name="T33" fmla="*/ 246 h 370"/>
              <a:gd name="T34" fmla="*/ 3594 w 3846"/>
              <a:gd name="T35" fmla="*/ 288 h 370"/>
              <a:gd name="T36" fmla="*/ 3712 w 3846"/>
              <a:gd name="T37" fmla="*/ 324 h 370"/>
              <a:gd name="T38" fmla="*/ 3794 w 3846"/>
              <a:gd name="T39" fmla="*/ 352 h 370"/>
              <a:gd name="T40" fmla="*/ 3834 w 3846"/>
              <a:gd name="T41" fmla="*/ 368 h 370"/>
              <a:gd name="T42" fmla="*/ 3846 w 3846"/>
              <a:gd name="T43" fmla="*/ 352 h 370"/>
              <a:gd name="T44" fmla="*/ 3826 w 3846"/>
              <a:gd name="T45" fmla="*/ 342 h 370"/>
              <a:gd name="T46" fmla="*/ 3766 w 3846"/>
              <a:gd name="T47" fmla="*/ 314 h 370"/>
              <a:gd name="T48" fmla="*/ 3666 w 3846"/>
              <a:gd name="T49" fmla="*/ 274 h 370"/>
              <a:gd name="T50" fmla="*/ 3528 w 3846"/>
              <a:gd name="T51" fmla="*/ 226 h 370"/>
              <a:gd name="T52" fmla="*/ 3354 w 3846"/>
              <a:gd name="T53" fmla="*/ 174 h 370"/>
              <a:gd name="T54" fmla="*/ 3144 w 3846"/>
              <a:gd name="T55" fmla="*/ 120 h 370"/>
              <a:gd name="T56" fmla="*/ 2900 w 3846"/>
              <a:gd name="T57" fmla="*/ 74 h 370"/>
              <a:gd name="T58" fmla="*/ 2622 w 3846"/>
              <a:gd name="T59" fmla="*/ 34 h 370"/>
              <a:gd name="T60" fmla="*/ 2312 w 3846"/>
              <a:gd name="T61" fmla="*/ 8 h 370"/>
              <a:gd name="T62" fmla="*/ 1972 w 3846"/>
              <a:gd name="T63" fmla="*/ 0 h 370"/>
              <a:gd name="T64" fmla="*/ 1654 w 3846"/>
              <a:gd name="T65" fmla="*/ 10 h 370"/>
              <a:gd name="T66" fmla="*/ 1358 w 3846"/>
              <a:gd name="T67" fmla="*/ 34 h 370"/>
              <a:gd name="T68" fmla="*/ 1082 w 3846"/>
              <a:gd name="T69" fmla="*/ 68 h 370"/>
              <a:gd name="T70" fmla="*/ 832 w 3846"/>
              <a:gd name="T71" fmla="*/ 110 h 370"/>
              <a:gd name="T72" fmla="*/ 610 w 3846"/>
              <a:gd name="T73" fmla="*/ 154 h 370"/>
              <a:gd name="T74" fmla="*/ 420 w 3846"/>
              <a:gd name="T75" fmla="*/ 200 h 370"/>
              <a:gd name="T76" fmla="*/ 262 w 3846"/>
              <a:gd name="T77" fmla="*/ 242 h 370"/>
              <a:gd name="T78" fmla="*/ 138 w 3846"/>
              <a:gd name="T79" fmla="*/ 280 h 370"/>
              <a:gd name="T80" fmla="*/ 54 w 3846"/>
              <a:gd name="T81" fmla="*/ 308 h 370"/>
              <a:gd name="T82" fmla="*/ 10 w 3846"/>
              <a:gd name="T83" fmla="*/ 324 h 370"/>
              <a:gd name="T84" fmla="*/ 0 w 3846"/>
              <a:gd name="T85" fmla="*/ 342 h 3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846" h="370">
                <a:moveTo>
                  <a:pt x="0" y="342"/>
                </a:moveTo>
                <a:lnTo>
                  <a:pt x="6" y="342"/>
                </a:lnTo>
                <a:lnTo>
                  <a:pt x="24" y="336"/>
                </a:lnTo>
                <a:lnTo>
                  <a:pt x="52" y="328"/>
                </a:lnTo>
                <a:lnTo>
                  <a:pt x="90" y="318"/>
                </a:lnTo>
                <a:lnTo>
                  <a:pt x="140" y="306"/>
                </a:lnTo>
                <a:lnTo>
                  <a:pt x="198" y="292"/>
                </a:lnTo>
                <a:lnTo>
                  <a:pt x="264" y="278"/>
                </a:lnTo>
                <a:lnTo>
                  <a:pt x="338" y="260"/>
                </a:lnTo>
                <a:lnTo>
                  <a:pt x="422" y="242"/>
                </a:lnTo>
                <a:lnTo>
                  <a:pt x="512" y="224"/>
                </a:lnTo>
                <a:lnTo>
                  <a:pt x="608" y="206"/>
                </a:lnTo>
                <a:lnTo>
                  <a:pt x="710" y="188"/>
                </a:lnTo>
                <a:lnTo>
                  <a:pt x="820" y="170"/>
                </a:lnTo>
                <a:lnTo>
                  <a:pt x="932" y="152"/>
                </a:lnTo>
                <a:lnTo>
                  <a:pt x="1052" y="136"/>
                </a:lnTo>
                <a:lnTo>
                  <a:pt x="1174" y="120"/>
                </a:lnTo>
                <a:lnTo>
                  <a:pt x="1300" y="106"/>
                </a:lnTo>
                <a:lnTo>
                  <a:pt x="1428" y="94"/>
                </a:lnTo>
                <a:lnTo>
                  <a:pt x="1560" y="86"/>
                </a:lnTo>
                <a:lnTo>
                  <a:pt x="1692" y="78"/>
                </a:lnTo>
                <a:lnTo>
                  <a:pt x="1828" y="74"/>
                </a:lnTo>
                <a:lnTo>
                  <a:pt x="1964" y="74"/>
                </a:lnTo>
                <a:lnTo>
                  <a:pt x="2136" y="76"/>
                </a:lnTo>
                <a:lnTo>
                  <a:pt x="2302" y="84"/>
                </a:lnTo>
                <a:lnTo>
                  <a:pt x="2462" y="94"/>
                </a:lnTo>
                <a:lnTo>
                  <a:pt x="2612" y="108"/>
                </a:lnTo>
                <a:lnTo>
                  <a:pt x="2754" y="124"/>
                </a:lnTo>
                <a:lnTo>
                  <a:pt x="2890" y="140"/>
                </a:lnTo>
                <a:lnTo>
                  <a:pt x="3016" y="160"/>
                </a:lnTo>
                <a:lnTo>
                  <a:pt x="3134" y="182"/>
                </a:lnTo>
                <a:lnTo>
                  <a:pt x="3244" y="202"/>
                </a:lnTo>
                <a:lnTo>
                  <a:pt x="3344" y="224"/>
                </a:lnTo>
                <a:lnTo>
                  <a:pt x="3436" y="246"/>
                </a:lnTo>
                <a:lnTo>
                  <a:pt x="3520" y="268"/>
                </a:lnTo>
                <a:lnTo>
                  <a:pt x="3594" y="288"/>
                </a:lnTo>
                <a:lnTo>
                  <a:pt x="3658" y="308"/>
                </a:lnTo>
                <a:lnTo>
                  <a:pt x="3712" y="324"/>
                </a:lnTo>
                <a:lnTo>
                  <a:pt x="3758" y="340"/>
                </a:lnTo>
                <a:lnTo>
                  <a:pt x="3794" y="352"/>
                </a:lnTo>
                <a:lnTo>
                  <a:pt x="3818" y="362"/>
                </a:lnTo>
                <a:lnTo>
                  <a:pt x="3834" y="368"/>
                </a:lnTo>
                <a:lnTo>
                  <a:pt x="3840" y="370"/>
                </a:lnTo>
                <a:lnTo>
                  <a:pt x="3846" y="352"/>
                </a:lnTo>
                <a:lnTo>
                  <a:pt x="3842" y="350"/>
                </a:lnTo>
                <a:lnTo>
                  <a:pt x="3826" y="342"/>
                </a:lnTo>
                <a:lnTo>
                  <a:pt x="3800" y="330"/>
                </a:lnTo>
                <a:lnTo>
                  <a:pt x="3766" y="314"/>
                </a:lnTo>
                <a:lnTo>
                  <a:pt x="3720" y="296"/>
                </a:lnTo>
                <a:lnTo>
                  <a:pt x="3666" y="274"/>
                </a:lnTo>
                <a:lnTo>
                  <a:pt x="3602" y="252"/>
                </a:lnTo>
                <a:lnTo>
                  <a:pt x="3528" y="226"/>
                </a:lnTo>
                <a:lnTo>
                  <a:pt x="3446" y="200"/>
                </a:lnTo>
                <a:lnTo>
                  <a:pt x="3354" y="174"/>
                </a:lnTo>
                <a:lnTo>
                  <a:pt x="3252" y="146"/>
                </a:lnTo>
                <a:lnTo>
                  <a:pt x="3144" y="120"/>
                </a:lnTo>
                <a:lnTo>
                  <a:pt x="3026" y="96"/>
                </a:lnTo>
                <a:lnTo>
                  <a:pt x="2900" y="74"/>
                </a:lnTo>
                <a:lnTo>
                  <a:pt x="2764" y="52"/>
                </a:lnTo>
                <a:lnTo>
                  <a:pt x="2622" y="34"/>
                </a:lnTo>
                <a:lnTo>
                  <a:pt x="2472" y="20"/>
                </a:lnTo>
                <a:lnTo>
                  <a:pt x="2312" y="8"/>
                </a:lnTo>
                <a:lnTo>
                  <a:pt x="2146" y="2"/>
                </a:lnTo>
                <a:lnTo>
                  <a:pt x="1972" y="0"/>
                </a:lnTo>
                <a:lnTo>
                  <a:pt x="1812" y="4"/>
                </a:lnTo>
                <a:lnTo>
                  <a:pt x="1654" y="10"/>
                </a:lnTo>
                <a:lnTo>
                  <a:pt x="1504" y="20"/>
                </a:lnTo>
                <a:lnTo>
                  <a:pt x="1358" y="34"/>
                </a:lnTo>
                <a:lnTo>
                  <a:pt x="1216" y="50"/>
                </a:lnTo>
                <a:lnTo>
                  <a:pt x="1082" y="68"/>
                </a:lnTo>
                <a:lnTo>
                  <a:pt x="954" y="88"/>
                </a:lnTo>
                <a:lnTo>
                  <a:pt x="832" y="110"/>
                </a:lnTo>
                <a:lnTo>
                  <a:pt x="718" y="132"/>
                </a:lnTo>
                <a:lnTo>
                  <a:pt x="610" y="154"/>
                </a:lnTo>
                <a:lnTo>
                  <a:pt x="512" y="176"/>
                </a:lnTo>
                <a:lnTo>
                  <a:pt x="420" y="200"/>
                </a:lnTo>
                <a:lnTo>
                  <a:pt x="336" y="222"/>
                </a:lnTo>
                <a:lnTo>
                  <a:pt x="262" y="242"/>
                </a:lnTo>
                <a:lnTo>
                  <a:pt x="196" y="262"/>
                </a:lnTo>
                <a:lnTo>
                  <a:pt x="138" y="280"/>
                </a:lnTo>
                <a:lnTo>
                  <a:pt x="92" y="294"/>
                </a:lnTo>
                <a:lnTo>
                  <a:pt x="54" y="308"/>
                </a:lnTo>
                <a:lnTo>
                  <a:pt x="28" y="318"/>
                </a:lnTo>
                <a:lnTo>
                  <a:pt x="10" y="324"/>
                </a:lnTo>
                <a:lnTo>
                  <a:pt x="6" y="326"/>
                </a:lnTo>
                <a:lnTo>
                  <a:pt x="0" y="342"/>
                </a:lnTo>
                <a:close/>
              </a:path>
            </a:pathLst>
          </a:custGeom>
          <a:solidFill>
            <a:srgbClr val="8C57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8C5733"/>
                </a:solidFill>
                <a:prstDash val="solid"/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95250</xdr:colOff>
      <xdr:row>0</xdr:row>
      <xdr:rowOff>76200</xdr:rowOff>
    </xdr:from>
    <xdr:to>
      <xdr:col>32</xdr:col>
      <xdr:colOff>476250</xdr:colOff>
      <xdr:row>41</xdr:row>
      <xdr:rowOff>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0</xdr:colOff>
      <xdr:row>0</xdr:row>
      <xdr:rowOff>76200</xdr:rowOff>
    </xdr:from>
    <xdr:to>
      <xdr:col>14</xdr:col>
      <xdr:colOff>228600</xdr:colOff>
      <xdr:row>41</xdr:row>
      <xdr:rowOff>0</xdr:rowOff>
    </xdr:to>
    <xdr:graphicFrame macro="">
      <xdr:nvGraphicFramePr>
        <xdr:cNvPr id="10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295275</xdr:colOff>
      <xdr:row>26</xdr:row>
      <xdr:rowOff>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95250</xdr:colOff>
      <xdr:row>0</xdr:row>
      <xdr:rowOff>0</xdr:rowOff>
    </xdr:from>
    <xdr:to>
      <xdr:col>33</xdr:col>
      <xdr:colOff>457200</xdr:colOff>
      <xdr:row>26</xdr:row>
      <xdr:rowOff>0</xdr:rowOff>
    </xdr:to>
    <xdr:graphicFrame macro="">
      <xdr:nvGraphicFramePr>
        <xdr:cNvPr id="205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95250</xdr:colOff>
      <xdr:row>0</xdr:row>
      <xdr:rowOff>76200</xdr:rowOff>
    </xdr:from>
    <xdr:to>
      <xdr:col>32</xdr:col>
      <xdr:colOff>476250</xdr:colOff>
      <xdr:row>41</xdr:row>
      <xdr:rowOff>0</xdr:rowOff>
    </xdr:to>
    <xdr:graphicFrame macro="">
      <xdr:nvGraphicFramePr>
        <xdr:cNvPr id="308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0</xdr:colOff>
      <xdr:row>0</xdr:row>
      <xdr:rowOff>76200</xdr:rowOff>
    </xdr:from>
    <xdr:to>
      <xdr:col>14</xdr:col>
      <xdr:colOff>57150</xdr:colOff>
      <xdr:row>41</xdr:row>
      <xdr:rowOff>0</xdr:rowOff>
    </xdr:to>
    <xdr:graphicFrame macro="">
      <xdr:nvGraphicFramePr>
        <xdr:cNvPr id="308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200025</xdr:colOff>
      <xdr:row>26</xdr:row>
      <xdr:rowOff>0</xdr:rowOff>
    </xdr:to>
    <xdr:graphicFrame macro="">
      <xdr:nvGraphicFramePr>
        <xdr:cNvPr id="410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95250</xdr:colOff>
      <xdr:row>0</xdr:row>
      <xdr:rowOff>0</xdr:rowOff>
    </xdr:from>
    <xdr:to>
      <xdr:col>33</xdr:col>
      <xdr:colOff>457200</xdr:colOff>
      <xdr:row>26</xdr:row>
      <xdr:rowOff>0</xdr:rowOff>
    </xdr:to>
    <xdr:graphicFrame macro="">
      <xdr:nvGraphicFramePr>
        <xdr:cNvPr id="410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A26" sqref="A26"/>
    </sheetView>
  </sheetViews>
  <sheetFormatPr defaultRowHeight="12.75" x14ac:dyDescent="0.2"/>
  <cols>
    <col min="1" max="1" width="85.140625" style="12" customWidth="1"/>
  </cols>
  <sheetData>
    <row r="1" spans="1:3" ht="20.25" customHeight="1" x14ac:dyDescent="0.2">
      <c r="A1" s="93" t="s">
        <v>46</v>
      </c>
    </row>
    <row r="2" spans="1:3" x14ac:dyDescent="0.2">
      <c r="A2" s="92"/>
    </row>
    <row r="3" spans="1:3" ht="62.25" customHeight="1" x14ac:dyDescent="0.2">
      <c r="A3" s="12" t="s">
        <v>67</v>
      </c>
    </row>
    <row r="4" spans="1:3" x14ac:dyDescent="0.2">
      <c r="A4" s="92"/>
    </row>
    <row r="5" spans="1:3" ht="25.5" x14ac:dyDescent="0.2">
      <c r="A5" s="92" t="s">
        <v>65</v>
      </c>
    </row>
    <row r="6" spans="1:3" x14ac:dyDescent="0.2">
      <c r="A6" s="92"/>
    </row>
    <row r="7" spans="1:3" x14ac:dyDescent="0.2">
      <c r="A7" s="12" t="s">
        <v>66</v>
      </c>
      <c r="C7" s="12"/>
    </row>
    <row r="8" spans="1:3" x14ac:dyDescent="0.2">
      <c r="A8" s="92"/>
    </row>
    <row r="9" spans="1:3" ht="38.25" x14ac:dyDescent="0.2">
      <c r="A9" s="92" t="s">
        <v>57</v>
      </c>
    </row>
    <row r="10" spans="1:3" x14ac:dyDescent="0.2">
      <c r="A10" s="92"/>
    </row>
    <row r="11" spans="1:3" ht="25.5" x14ac:dyDescent="0.2">
      <c r="A11" s="92" t="s">
        <v>59</v>
      </c>
    </row>
    <row r="12" spans="1:3" x14ac:dyDescent="0.2">
      <c r="A12" s="92"/>
    </row>
    <row r="13" spans="1:3" ht="25.5" x14ac:dyDescent="0.2">
      <c r="A13" s="92" t="s">
        <v>60</v>
      </c>
    </row>
    <row r="14" spans="1:3" x14ac:dyDescent="0.2">
      <c r="A14" s="92"/>
    </row>
    <row r="15" spans="1:3" ht="25.5" customHeight="1" x14ac:dyDescent="0.2">
      <c r="A15" s="92" t="s">
        <v>61</v>
      </c>
    </row>
    <row r="16" spans="1:3" x14ac:dyDescent="0.2">
      <c r="A16" s="92"/>
    </row>
    <row r="17" spans="1:1" ht="25.5" x14ac:dyDescent="0.2">
      <c r="A17" s="92" t="s">
        <v>62</v>
      </c>
    </row>
    <row r="18" spans="1:1" ht="38.25" x14ac:dyDescent="0.2">
      <c r="A18" s="92" t="s">
        <v>0</v>
      </c>
    </row>
    <row r="19" spans="1:1" x14ac:dyDescent="0.2">
      <c r="A19" s="92"/>
    </row>
    <row r="20" spans="1:1" x14ac:dyDescent="0.2">
      <c r="A20" s="92" t="s">
        <v>14</v>
      </c>
    </row>
    <row r="21" spans="1:1" x14ac:dyDescent="0.2">
      <c r="A21" s="92" t="s">
        <v>1</v>
      </c>
    </row>
    <row r="22" spans="1:1" x14ac:dyDescent="0.2">
      <c r="A22" s="12" t="s">
        <v>63</v>
      </c>
    </row>
    <row r="24" spans="1:1" ht="51" x14ac:dyDescent="0.2">
      <c r="A24" s="12" t="s">
        <v>64</v>
      </c>
    </row>
  </sheetData>
  <phoneticPr fontId="8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&amp;LP06_11  Attachment 7.4  Rev A&amp;CPage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D7" sqref="D7"/>
    </sheetView>
  </sheetViews>
  <sheetFormatPr defaultRowHeight="12.75" x14ac:dyDescent="0.2"/>
  <cols>
    <col min="1" max="1" width="28.28515625" customWidth="1"/>
    <col min="2" max="2" width="13.42578125" customWidth="1"/>
    <col min="3" max="3" width="22" customWidth="1"/>
    <col min="4" max="4" width="10.28515625" customWidth="1"/>
    <col min="5" max="5" width="9.28515625" customWidth="1"/>
    <col min="6" max="6" width="9.42578125" customWidth="1"/>
    <col min="8" max="8" width="34" customWidth="1"/>
  </cols>
  <sheetData>
    <row r="1" spans="1:8" ht="13.5" thickTop="1" x14ac:dyDescent="0.2">
      <c r="A1" s="95"/>
      <c r="B1" s="96"/>
      <c r="C1" s="96"/>
      <c r="D1" s="96"/>
      <c r="E1" s="96"/>
      <c r="F1" s="96"/>
      <c r="G1" s="96"/>
      <c r="H1" s="97"/>
    </row>
    <row r="2" spans="1:8" x14ac:dyDescent="0.2">
      <c r="A2" s="81"/>
      <c r="B2" s="3"/>
      <c r="C2" s="3"/>
      <c r="D2" s="3"/>
      <c r="E2" s="3"/>
      <c r="F2" s="3"/>
      <c r="G2" s="3"/>
      <c r="H2" s="98"/>
    </row>
    <row r="3" spans="1:8" x14ac:dyDescent="0.2">
      <c r="A3" s="81"/>
      <c r="B3" s="3"/>
      <c r="C3" s="3"/>
      <c r="D3" s="3"/>
      <c r="E3" s="3"/>
      <c r="F3" s="3"/>
      <c r="G3" s="3"/>
      <c r="H3" s="98"/>
    </row>
    <row r="4" spans="1:8" x14ac:dyDescent="0.2">
      <c r="A4" s="99" t="s">
        <v>47</v>
      </c>
      <c r="B4" s="132"/>
      <c r="C4" s="132"/>
      <c r="D4" s="3"/>
      <c r="E4" s="100"/>
      <c r="G4" s="101" t="s">
        <v>58</v>
      </c>
      <c r="H4" s="129"/>
    </row>
    <row r="5" spans="1:8" x14ac:dyDescent="0.2">
      <c r="A5" s="99"/>
      <c r="B5" s="133"/>
      <c r="C5" s="133"/>
      <c r="D5" s="3"/>
      <c r="E5" s="100"/>
      <c r="G5" s="101" t="s">
        <v>22</v>
      </c>
      <c r="H5" s="129"/>
    </row>
    <row r="6" spans="1:8" x14ac:dyDescent="0.2">
      <c r="A6" s="99" t="s">
        <v>48</v>
      </c>
      <c r="B6" s="132"/>
      <c r="C6" s="132"/>
      <c r="D6" s="3"/>
      <c r="E6" s="102"/>
      <c r="G6" s="101" t="s">
        <v>23</v>
      </c>
      <c r="H6" s="126"/>
    </row>
    <row r="7" spans="1:8" x14ac:dyDescent="0.2">
      <c r="A7" s="99"/>
      <c r="B7" s="133"/>
      <c r="C7" s="133"/>
      <c r="D7" s="3"/>
      <c r="E7" s="102"/>
      <c r="G7" s="128"/>
      <c r="H7" s="126"/>
    </row>
    <row r="8" spans="1:8" x14ac:dyDescent="0.2">
      <c r="A8" s="99" t="s">
        <v>49</v>
      </c>
      <c r="B8" s="132"/>
      <c r="C8" s="132"/>
      <c r="D8" s="3"/>
      <c r="E8" s="102"/>
      <c r="F8" s="101"/>
      <c r="G8" s="130"/>
      <c r="H8" s="127"/>
    </row>
    <row r="9" spans="1:8" x14ac:dyDescent="0.2">
      <c r="A9" s="99" t="s">
        <v>25</v>
      </c>
      <c r="B9" s="132"/>
      <c r="C9" s="132"/>
      <c r="D9" s="3"/>
      <c r="E9" s="102"/>
      <c r="G9" s="101" t="s">
        <v>24</v>
      </c>
      <c r="H9" s="131"/>
    </row>
    <row r="10" spans="1:8" ht="10.5" customHeight="1" x14ac:dyDescent="0.2">
      <c r="A10" s="81"/>
      <c r="B10" s="3"/>
      <c r="C10" s="3"/>
      <c r="D10" s="3"/>
      <c r="E10" s="3"/>
      <c r="F10" s="101"/>
      <c r="G10" s="135"/>
      <c r="H10" s="136"/>
    </row>
    <row r="11" spans="1:8" ht="18" customHeight="1" x14ac:dyDescent="0.25">
      <c r="A11" s="137" t="s">
        <v>26</v>
      </c>
      <c r="B11" s="138"/>
      <c r="C11" s="138"/>
      <c r="D11" s="138"/>
      <c r="E11" s="138"/>
      <c r="F11" s="138"/>
      <c r="G11" s="138"/>
      <c r="H11" s="139"/>
    </row>
    <row r="12" spans="1:8" x14ac:dyDescent="0.2">
      <c r="A12" s="103" t="s">
        <v>53</v>
      </c>
      <c r="B12" s="3"/>
      <c r="C12" s="3"/>
      <c r="D12" s="3"/>
      <c r="E12" s="3"/>
      <c r="F12" s="3"/>
      <c r="G12" s="3"/>
      <c r="H12" s="98"/>
    </row>
    <row r="13" spans="1:8" x14ac:dyDescent="0.2">
      <c r="A13" s="81" t="s">
        <v>50</v>
      </c>
      <c r="B13" s="3"/>
      <c r="C13" s="3"/>
      <c r="D13" s="3"/>
      <c r="E13" s="3"/>
      <c r="F13" s="3"/>
      <c r="G13" s="3"/>
      <c r="H13" s="98"/>
    </row>
    <row r="14" spans="1:8" x14ac:dyDescent="0.2">
      <c r="A14" s="81" t="s">
        <v>51</v>
      </c>
      <c r="B14" s="3"/>
      <c r="C14" s="3"/>
      <c r="D14" s="3"/>
      <c r="E14" s="3"/>
      <c r="F14" s="3"/>
      <c r="G14" s="3"/>
      <c r="H14" s="98"/>
    </row>
    <row r="15" spans="1:8" x14ac:dyDescent="0.2">
      <c r="A15" s="81" t="s">
        <v>54</v>
      </c>
      <c r="B15" s="3"/>
      <c r="C15" s="3"/>
      <c r="D15" s="3"/>
      <c r="E15" s="3"/>
      <c r="F15" s="3"/>
      <c r="G15" s="3"/>
      <c r="H15" s="98"/>
    </row>
    <row r="16" spans="1:8" x14ac:dyDescent="0.2">
      <c r="A16" s="104" t="s">
        <v>52</v>
      </c>
      <c r="B16" s="3"/>
      <c r="C16" s="3"/>
      <c r="D16" s="3"/>
      <c r="E16" s="3"/>
      <c r="F16" s="3"/>
      <c r="G16" s="3"/>
      <c r="H16" s="98"/>
    </row>
    <row r="17" spans="1:8" ht="10.5" customHeight="1" thickBot="1" x14ac:dyDescent="0.25">
      <c r="A17" s="81"/>
      <c r="B17" s="3"/>
      <c r="C17" s="3"/>
      <c r="D17" s="3"/>
      <c r="E17" s="3"/>
      <c r="F17" s="3"/>
      <c r="G17" s="3"/>
      <c r="H17" s="98"/>
    </row>
    <row r="18" spans="1:8" ht="19.5" customHeight="1" thickTop="1" thickBot="1" x14ac:dyDescent="0.25">
      <c r="A18" s="140" t="s">
        <v>27</v>
      </c>
      <c r="B18" s="141"/>
      <c r="C18" s="141"/>
      <c r="D18" s="141"/>
      <c r="E18" s="141"/>
      <c r="F18" s="141"/>
      <c r="G18" s="141"/>
      <c r="H18" s="142"/>
    </row>
    <row r="19" spans="1:8" s="108" customFormat="1" ht="24" thickTop="1" thickBot="1" x14ac:dyDescent="0.25">
      <c r="A19" s="105" t="s">
        <v>28</v>
      </c>
      <c r="B19" s="106" t="s">
        <v>29</v>
      </c>
      <c r="C19" s="106" t="s">
        <v>30</v>
      </c>
      <c r="D19" s="106" t="s">
        <v>31</v>
      </c>
      <c r="E19" s="106" t="s">
        <v>32</v>
      </c>
      <c r="F19" s="106" t="s">
        <v>33</v>
      </c>
      <c r="G19" s="106" t="s">
        <v>34</v>
      </c>
      <c r="H19" s="107" t="s">
        <v>35</v>
      </c>
    </row>
    <row r="20" spans="1:8" ht="15" customHeight="1" thickTop="1" x14ac:dyDescent="0.2">
      <c r="A20" s="109"/>
      <c r="B20" s="110"/>
      <c r="C20" s="110"/>
      <c r="D20" s="111"/>
      <c r="E20" s="111"/>
      <c r="F20" s="111"/>
      <c r="G20" s="111"/>
      <c r="H20" s="112"/>
    </row>
    <row r="21" spans="1:8" ht="15" customHeight="1" x14ac:dyDescent="0.2">
      <c r="A21" s="113"/>
      <c r="B21" s="114"/>
      <c r="C21" s="114"/>
      <c r="D21" s="115"/>
      <c r="E21" s="115"/>
      <c r="F21" s="115"/>
      <c r="G21" s="115"/>
      <c r="H21" s="116"/>
    </row>
    <row r="22" spans="1:8" ht="15" customHeight="1" x14ac:dyDescent="0.2">
      <c r="A22" s="113"/>
      <c r="B22" s="114"/>
      <c r="C22" s="114"/>
      <c r="D22" s="115"/>
      <c r="E22" s="115"/>
      <c r="F22" s="115"/>
      <c r="G22" s="115"/>
      <c r="H22" s="116"/>
    </row>
    <row r="23" spans="1:8" ht="15" customHeight="1" x14ac:dyDescent="0.2">
      <c r="A23" s="117"/>
      <c r="B23" s="118"/>
      <c r="C23" s="118"/>
      <c r="D23" s="115"/>
      <c r="E23" s="115"/>
      <c r="F23" s="115"/>
      <c r="G23" s="115"/>
      <c r="H23" s="116"/>
    </row>
    <row r="24" spans="1:8" ht="15" customHeight="1" x14ac:dyDescent="0.2">
      <c r="A24" s="113"/>
      <c r="B24" s="114"/>
      <c r="C24" s="114"/>
      <c r="D24" s="119"/>
      <c r="E24" s="119"/>
      <c r="F24" s="119"/>
      <c r="G24" s="119"/>
      <c r="H24" s="120"/>
    </row>
    <row r="25" spans="1:8" ht="15" customHeight="1" x14ac:dyDescent="0.2">
      <c r="A25" s="113"/>
      <c r="B25" s="114"/>
      <c r="C25" s="114"/>
      <c r="D25" s="119"/>
      <c r="E25" s="119"/>
      <c r="F25" s="119"/>
      <c r="G25" s="119"/>
      <c r="H25" s="120"/>
    </row>
    <row r="26" spans="1:8" ht="15" customHeight="1" x14ac:dyDescent="0.2">
      <c r="A26" s="113"/>
      <c r="B26" s="114"/>
      <c r="C26" s="114"/>
      <c r="D26" s="119"/>
      <c r="E26" s="119"/>
      <c r="F26" s="119"/>
      <c r="G26" s="119"/>
      <c r="H26" s="120"/>
    </row>
    <row r="27" spans="1:8" ht="15" customHeight="1" x14ac:dyDescent="0.2">
      <c r="A27" s="113"/>
      <c r="B27" s="114"/>
      <c r="C27" s="114"/>
      <c r="D27" s="119"/>
      <c r="E27" s="119"/>
      <c r="F27" s="119"/>
      <c r="G27" s="119"/>
      <c r="H27" s="120"/>
    </row>
    <row r="28" spans="1:8" ht="15" customHeight="1" x14ac:dyDescent="0.2">
      <c r="A28" s="113"/>
      <c r="B28" s="114"/>
      <c r="C28" s="114"/>
      <c r="D28" s="119"/>
      <c r="E28" s="119"/>
      <c r="F28" s="119"/>
      <c r="G28" s="119"/>
      <c r="H28" s="120"/>
    </row>
    <row r="29" spans="1:8" ht="15" customHeight="1" x14ac:dyDescent="0.2">
      <c r="A29" s="113"/>
      <c r="B29" s="114"/>
      <c r="C29" s="114"/>
      <c r="D29" s="119"/>
      <c r="E29" s="119"/>
      <c r="F29" s="119"/>
      <c r="G29" s="119"/>
      <c r="H29" s="120"/>
    </row>
    <row r="30" spans="1:8" ht="15" customHeight="1" x14ac:dyDescent="0.2">
      <c r="A30" s="113"/>
      <c r="B30" s="114"/>
      <c r="C30" s="114"/>
      <c r="D30" s="119"/>
      <c r="E30" s="119"/>
      <c r="F30" s="119"/>
      <c r="G30" s="119"/>
      <c r="H30" s="120"/>
    </row>
    <row r="31" spans="1:8" ht="15" customHeight="1" x14ac:dyDescent="0.2">
      <c r="A31" s="113"/>
      <c r="B31" s="114"/>
      <c r="C31" s="114"/>
      <c r="D31" s="119"/>
      <c r="E31" s="119"/>
      <c r="F31" s="119"/>
      <c r="G31" s="119"/>
      <c r="H31" s="120"/>
    </row>
    <row r="32" spans="1:8" ht="15" customHeight="1" x14ac:dyDescent="0.2">
      <c r="A32" s="113"/>
      <c r="B32" s="114"/>
      <c r="C32" s="114"/>
      <c r="D32" s="119"/>
      <c r="E32" s="119"/>
      <c r="F32" s="119"/>
      <c r="G32" s="119"/>
      <c r="H32" s="120"/>
    </row>
    <row r="33" spans="1:8" ht="15" customHeight="1" x14ac:dyDescent="0.2">
      <c r="A33" s="113"/>
      <c r="B33" s="114"/>
      <c r="C33" s="114"/>
      <c r="D33" s="119"/>
      <c r="E33" s="119"/>
      <c r="F33" s="119"/>
      <c r="G33" s="119"/>
      <c r="H33" s="120"/>
    </row>
    <row r="34" spans="1:8" ht="12" customHeight="1" x14ac:dyDescent="0.2">
      <c r="A34" s="81"/>
      <c r="B34" s="3"/>
      <c r="C34" s="3"/>
      <c r="D34" s="3"/>
      <c r="E34" s="3"/>
      <c r="F34" s="3"/>
      <c r="G34" s="3"/>
      <c r="H34" s="98"/>
    </row>
    <row r="35" spans="1:8" x14ac:dyDescent="0.2">
      <c r="A35" s="121" t="s">
        <v>36</v>
      </c>
      <c r="B35" s="132"/>
      <c r="C35" s="132"/>
      <c r="D35" s="122"/>
      <c r="E35" s="123"/>
      <c r="F35" s="123"/>
      <c r="G35" s="123"/>
      <c r="H35" s="98"/>
    </row>
    <row r="36" spans="1:8" x14ac:dyDescent="0.2">
      <c r="A36" s="121" t="s">
        <v>37</v>
      </c>
      <c r="B36" s="132"/>
      <c r="C36" s="132"/>
      <c r="D36" s="3"/>
      <c r="E36" s="3"/>
      <c r="F36" s="3"/>
      <c r="G36" s="3"/>
      <c r="H36" s="98"/>
    </row>
    <row r="37" spans="1:8" x14ac:dyDescent="0.2">
      <c r="A37" s="121" t="s">
        <v>38</v>
      </c>
      <c r="B37" s="132"/>
      <c r="C37" s="132"/>
      <c r="D37" s="132"/>
      <c r="E37" s="132"/>
      <c r="F37" s="132"/>
      <c r="G37" s="132"/>
      <c r="H37" s="134"/>
    </row>
    <row r="38" spans="1:8" x14ac:dyDescent="0.2">
      <c r="A38" s="81"/>
      <c r="B38" s="132"/>
      <c r="C38" s="132"/>
      <c r="D38" s="132"/>
      <c r="E38" s="132"/>
      <c r="F38" s="132"/>
      <c r="G38" s="132"/>
      <c r="H38" s="134"/>
    </row>
    <row r="39" spans="1:8" ht="12" customHeight="1" thickBot="1" x14ac:dyDescent="0.25">
      <c r="A39" s="124"/>
      <c r="B39" s="125"/>
      <c r="C39" s="125"/>
      <c r="D39" s="125"/>
      <c r="E39" s="125"/>
      <c r="F39" s="125"/>
      <c r="G39" s="125"/>
      <c r="H39" s="72"/>
    </row>
    <row r="40" spans="1:8" ht="13.5" thickTop="1" x14ac:dyDescent="0.2"/>
  </sheetData>
  <mergeCells count="13">
    <mergeCell ref="B36:C36"/>
    <mergeCell ref="B37:H37"/>
    <mergeCell ref="B38:H38"/>
    <mergeCell ref="G10:H10"/>
    <mergeCell ref="A11:H11"/>
    <mergeCell ref="A18:H18"/>
    <mergeCell ref="B35:C35"/>
    <mergeCell ref="B4:C4"/>
    <mergeCell ref="B5:C5"/>
    <mergeCell ref="B8:C8"/>
    <mergeCell ref="B9:C9"/>
    <mergeCell ref="B6:C6"/>
    <mergeCell ref="B7:C7"/>
  </mergeCells>
  <phoneticPr fontId="8" type="noConversion"/>
  <printOptions horizontalCentered="1" verticalCentered="1"/>
  <pageMargins left="0.75" right="0.75" top="1" bottom="1" header="0.5" footer="0.5"/>
  <pageSetup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4:CN55"/>
  <sheetViews>
    <sheetView workbookViewId="0">
      <selection activeCell="E50" sqref="E50"/>
    </sheetView>
  </sheetViews>
  <sheetFormatPr defaultRowHeight="12.75" outlineLevelCol="1" x14ac:dyDescent="0.2"/>
  <cols>
    <col min="1" max="1" width="27.7109375" customWidth="1"/>
    <col min="2" max="2" width="0.85546875" customWidth="1"/>
    <col min="3" max="7" width="7.28515625" customWidth="1"/>
    <col min="8" max="8" width="0.85546875" customWidth="1"/>
    <col min="9" max="31" width="5.7109375" customWidth="1"/>
    <col min="32" max="32" width="6.7109375" customWidth="1"/>
    <col min="33" max="33" width="7.28515625" customWidth="1"/>
    <col min="34" max="56" width="3.7109375" customWidth="1"/>
    <col min="57" max="57" width="3.7109375" hidden="1" customWidth="1" outlineLevel="1"/>
    <col min="58" max="58" width="3.7109375" customWidth="1" collapsed="1"/>
    <col min="59" max="59" width="8.28515625" customWidth="1" outlineLevel="1"/>
    <col min="62" max="62" width="9.140625" outlineLevel="1"/>
    <col min="64" max="64" width="9.140625" outlineLevel="1"/>
    <col min="70" max="70" width="9.140625" outlineLevel="1"/>
    <col min="72" max="72" width="9.140625" outlineLevel="1"/>
    <col min="75" max="75" width="9.140625" outlineLevel="1"/>
    <col min="77" max="92" width="9.140625" outlineLevel="1"/>
  </cols>
  <sheetData>
    <row r="44" spans="1:33" ht="12.75" customHeight="1" x14ac:dyDescent="0.2"/>
    <row r="45" spans="1:33" s="2" customFormat="1" ht="12.75" customHeight="1" x14ac:dyDescent="0.2">
      <c r="C45" s="2" t="s">
        <v>2</v>
      </c>
      <c r="H45" s="14"/>
      <c r="J45" s="2" t="s">
        <v>3</v>
      </c>
    </row>
    <row r="46" spans="1:33" ht="6" customHeight="1" thickBot="1" x14ac:dyDescent="0.25"/>
    <row r="47" spans="1:33" s="1" customFormat="1" ht="54.95" customHeight="1" thickTop="1" thickBot="1" x14ac:dyDescent="0.25">
      <c r="A47" s="9" t="s">
        <v>56</v>
      </c>
      <c r="B47" s="6"/>
      <c r="C47" s="51" t="s">
        <v>4</v>
      </c>
      <c r="D47" s="51" t="s">
        <v>5</v>
      </c>
      <c r="E47" s="51" t="s">
        <v>6</v>
      </c>
      <c r="F47" s="51" t="s">
        <v>7</v>
      </c>
      <c r="G47" s="25" t="s">
        <v>8</v>
      </c>
      <c r="H47" s="11"/>
      <c r="I47" s="53">
        <v>35674</v>
      </c>
      <c r="J47" s="54">
        <v>35675</v>
      </c>
      <c r="K47" s="54">
        <v>35676</v>
      </c>
      <c r="L47" s="54">
        <v>35677</v>
      </c>
      <c r="M47" s="54">
        <v>35678</v>
      </c>
      <c r="N47" s="54">
        <v>35681</v>
      </c>
      <c r="O47" s="54">
        <v>35683</v>
      </c>
      <c r="P47" s="54">
        <v>35684</v>
      </c>
      <c r="Q47" s="54">
        <v>35685</v>
      </c>
      <c r="R47" s="54">
        <v>35688</v>
      </c>
      <c r="S47" s="54">
        <v>35689</v>
      </c>
      <c r="T47" s="54">
        <v>35690</v>
      </c>
      <c r="U47" s="54">
        <v>35691</v>
      </c>
      <c r="V47" s="54">
        <v>35692</v>
      </c>
      <c r="W47" s="54">
        <v>35695</v>
      </c>
      <c r="X47" s="54">
        <v>35696</v>
      </c>
      <c r="Y47" s="54">
        <v>35697</v>
      </c>
      <c r="Z47" s="54">
        <v>35698</v>
      </c>
      <c r="AA47" s="54">
        <v>35699</v>
      </c>
      <c r="AB47" s="54">
        <v>35702</v>
      </c>
      <c r="AC47" s="54">
        <v>35703</v>
      </c>
      <c r="AD47" s="55"/>
      <c r="AE47" s="55"/>
      <c r="AF47" s="7" t="s">
        <v>8</v>
      </c>
      <c r="AG47" s="15" t="s">
        <v>15</v>
      </c>
    </row>
    <row r="48" spans="1:33" s="16" customFormat="1" ht="31.5" customHeight="1" thickBot="1" x14ac:dyDescent="0.25">
      <c r="A48" s="60" t="s">
        <v>39</v>
      </c>
      <c r="B48" s="61"/>
      <c r="C48" s="87"/>
      <c r="D48" s="87"/>
      <c r="E48" s="87" t="s">
        <v>9</v>
      </c>
      <c r="F48" s="65">
        <f>AF48</f>
        <v>0</v>
      </c>
      <c r="G48" s="28">
        <f>IF(A48="","",SUM(C48:F48))</f>
        <v>0</v>
      </c>
      <c r="H48" s="24"/>
      <c r="I48" s="62" t="s">
        <v>9</v>
      </c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27">
        <f>IF($A$48="","",SUM(I48:AE48))</f>
        <v>0</v>
      </c>
      <c r="AG48" s="86" t="e">
        <f>AF48/$AF$49*1000000</f>
        <v>#DIV/0!</v>
      </c>
    </row>
    <row r="49" spans="1:33" s="3" customFormat="1" ht="17.25" customHeight="1" thickTop="1" thickBot="1" x14ac:dyDescent="0.25">
      <c r="A49" s="32" t="s">
        <v>10</v>
      </c>
      <c r="B49" s="37"/>
      <c r="C49" s="58"/>
      <c r="D49" s="59"/>
      <c r="E49" s="59">
        <f>SUM(I49:AE49)</f>
        <v>0</v>
      </c>
      <c r="F49" s="66">
        <f>AF49</f>
        <v>0</v>
      </c>
      <c r="G49" s="38">
        <f>SUM(C49:F49)</f>
        <v>0</v>
      </c>
      <c r="H49" s="81"/>
      <c r="I49" s="67" t="s">
        <v>9</v>
      </c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82"/>
      <c r="AE49" s="83"/>
      <c r="AF49" s="85">
        <f>SUM(I49:AE49)</f>
        <v>0</v>
      </c>
      <c r="AG49" s="84"/>
    </row>
    <row r="50" spans="1:33" ht="17.25" customHeight="1" thickTop="1" thickBot="1" x14ac:dyDescent="0.25">
      <c r="A50" s="31" t="s">
        <v>15</v>
      </c>
      <c r="B50" s="23"/>
      <c r="C50" s="34" t="str">
        <f t="shared" ref="C50:AE50" si="0">IF(C49=0,"",C48/C49*1000000)</f>
        <v/>
      </c>
      <c r="D50" s="34" t="str">
        <f t="shared" si="0"/>
        <v/>
      </c>
      <c r="E50" s="34" t="str">
        <f t="shared" si="0"/>
        <v/>
      </c>
      <c r="F50" s="34" t="str">
        <f t="shared" si="0"/>
        <v/>
      </c>
      <c r="G50" s="34" t="str">
        <f t="shared" si="0"/>
        <v/>
      </c>
      <c r="H50" s="34" t="str">
        <f t="shared" si="0"/>
        <v/>
      </c>
      <c r="I50" s="34" t="e">
        <f t="shared" si="0"/>
        <v>#VALUE!</v>
      </c>
      <c r="J50" s="34" t="str">
        <f t="shared" si="0"/>
        <v/>
      </c>
      <c r="K50" s="34" t="str">
        <f t="shared" si="0"/>
        <v/>
      </c>
      <c r="L50" s="34" t="str">
        <f t="shared" si="0"/>
        <v/>
      </c>
      <c r="M50" s="34" t="str">
        <f t="shared" si="0"/>
        <v/>
      </c>
      <c r="N50" s="34" t="str">
        <f t="shared" si="0"/>
        <v/>
      </c>
      <c r="O50" s="34" t="str">
        <f t="shared" si="0"/>
        <v/>
      </c>
      <c r="P50" s="34" t="str">
        <f t="shared" si="0"/>
        <v/>
      </c>
      <c r="Q50" s="34" t="str">
        <f t="shared" si="0"/>
        <v/>
      </c>
      <c r="R50" s="34" t="str">
        <f t="shared" si="0"/>
        <v/>
      </c>
      <c r="S50" s="34" t="str">
        <f t="shared" si="0"/>
        <v/>
      </c>
      <c r="T50" s="34" t="str">
        <f t="shared" si="0"/>
        <v/>
      </c>
      <c r="U50" s="34" t="str">
        <f t="shared" si="0"/>
        <v/>
      </c>
      <c r="V50" s="34" t="str">
        <f t="shared" si="0"/>
        <v/>
      </c>
      <c r="W50" s="34" t="str">
        <f t="shared" si="0"/>
        <v/>
      </c>
      <c r="X50" s="34" t="str">
        <f t="shared" si="0"/>
        <v/>
      </c>
      <c r="Y50" s="34" t="str">
        <f t="shared" si="0"/>
        <v/>
      </c>
      <c r="Z50" s="34" t="str">
        <f t="shared" si="0"/>
        <v/>
      </c>
      <c r="AA50" s="34" t="str">
        <f t="shared" si="0"/>
        <v/>
      </c>
      <c r="AB50" s="34" t="str">
        <f t="shared" si="0"/>
        <v/>
      </c>
      <c r="AC50" s="34" t="str">
        <f t="shared" si="0"/>
        <v/>
      </c>
      <c r="AD50" s="34" t="str">
        <f t="shared" si="0"/>
        <v/>
      </c>
      <c r="AE50" s="34" t="str">
        <f t="shared" si="0"/>
        <v/>
      </c>
      <c r="AG50" s="40"/>
    </row>
    <row r="51" spans="1:33" ht="13.5" thickTop="1" x14ac:dyDescent="0.2">
      <c r="AF51" s="39"/>
      <c r="AG51" s="40"/>
    </row>
    <row r="52" spans="1:33" x14ac:dyDescent="0.2">
      <c r="AF52" s="39"/>
      <c r="AG52" s="40"/>
    </row>
    <row r="54" spans="1:33" ht="61.5" x14ac:dyDescent="0.2">
      <c r="A54" s="88" t="s">
        <v>11</v>
      </c>
      <c r="C54" s="89" t="str">
        <f>C47</f>
        <v>period 1</v>
      </c>
      <c r="D54" s="89" t="str">
        <f>D47</f>
        <v>period 2</v>
      </c>
      <c r="E54" s="89" t="str">
        <f>E47</f>
        <v>period 3</v>
      </c>
      <c r="F54" s="89" t="str">
        <f>F47</f>
        <v>period 4 = current period</v>
      </c>
    </row>
    <row r="55" spans="1:33" x14ac:dyDescent="0.2">
      <c r="A55" s="90" t="str">
        <f>A48</f>
        <v>Characteristic 1</v>
      </c>
      <c r="C55" s="91" t="e">
        <f>C48/C49</f>
        <v>#DIV/0!</v>
      </c>
      <c r="D55" s="91" t="e">
        <f>D48/D49</f>
        <v>#DIV/0!</v>
      </c>
      <c r="E55" s="91" t="e">
        <f>E48/E49</f>
        <v>#VALUE!</v>
      </c>
      <c r="F55" s="91" t="e">
        <f>F48/F49</f>
        <v>#DIV/0!</v>
      </c>
    </row>
  </sheetData>
  <phoneticPr fontId="8" type="noConversion"/>
  <printOptions horizontalCentered="1"/>
  <pageMargins left="0.25" right="0.25" top="1.02" bottom="0.19" header="0.52" footer="0"/>
  <pageSetup scale="64" orientation="landscape" horizontalDpi="4294967292" verticalDpi="300" r:id="rId1"/>
  <headerFooter alignWithMargins="0">
    <oddHeader>&amp;C&amp;"Arial,Bold"&amp;22Tenneco Launch Containment Report
[Supplier Name] - [Part Name and Number]</oddHeader>
    <oddFooter>&amp;LP06_11  Attachment 7.4  Rev A&amp;R&amp;D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8:CI59"/>
  <sheetViews>
    <sheetView zoomScale="75" workbookViewId="0">
      <selection activeCell="AO23" sqref="AO23"/>
    </sheetView>
  </sheetViews>
  <sheetFormatPr defaultRowHeight="12.75" outlineLevelCol="1" x14ac:dyDescent="0.2"/>
  <cols>
    <col min="1" max="1" width="28.28515625" customWidth="1"/>
    <col min="2" max="2" width="0.85546875" customWidth="1"/>
    <col min="3" max="7" width="7.28515625" customWidth="1"/>
    <col min="8" max="8" width="7.7109375" style="13" customWidth="1"/>
    <col min="9" max="9" width="0.85546875" customWidth="1"/>
    <col min="10" max="10" width="8.28515625" customWidth="1"/>
    <col min="11" max="11" width="6" customWidth="1"/>
    <col min="12" max="32" width="5.28515625" customWidth="1"/>
    <col min="33" max="33" width="6.7109375" customWidth="1"/>
    <col min="34" max="34" width="7.140625" style="13" customWidth="1"/>
    <col min="35" max="58" width="3.7109375" customWidth="1"/>
    <col min="59" max="59" width="3.7109375" hidden="1" customWidth="1" outlineLevel="1"/>
    <col min="60" max="60" width="3.7109375" customWidth="1" collapsed="1"/>
    <col min="61" max="61" width="8.28515625" hidden="1" customWidth="1" outlineLevel="1"/>
    <col min="62" max="62" width="9.140625" collapsed="1"/>
    <col min="64" max="64" width="0" hidden="1" customWidth="1" outlineLevel="1"/>
    <col min="65" max="65" width="9.140625" collapsed="1"/>
    <col min="66" max="66" width="0" hidden="1" customWidth="1" outlineLevel="1"/>
    <col min="67" max="67" width="9.140625" collapsed="1"/>
    <col min="72" max="72" width="0" hidden="1" customWidth="1" outlineLevel="1"/>
    <col min="73" max="73" width="9.140625" collapsed="1"/>
    <col min="74" max="74" width="0" hidden="1" customWidth="1" outlineLevel="1"/>
    <col min="75" max="75" width="9.140625" collapsed="1"/>
    <col min="77" max="77" width="0" hidden="1" customWidth="1" outlineLevel="1"/>
    <col min="78" max="78" width="9.140625" collapsed="1"/>
    <col min="79" max="86" width="0" hidden="1" customWidth="1" outlineLevel="1"/>
    <col min="87" max="87" width="9.140625" collapsed="1"/>
  </cols>
  <sheetData>
    <row r="28" spans="1:34" ht="12.75" customHeight="1" x14ac:dyDescent="0.2"/>
    <row r="29" spans="1:34" s="2" customFormat="1" ht="12.75" customHeight="1" x14ac:dyDescent="0.2">
      <c r="C29" s="2" t="s">
        <v>2</v>
      </c>
      <c r="H29" s="14"/>
      <c r="J29" s="2" t="s">
        <v>3</v>
      </c>
      <c r="AH29" s="14"/>
    </row>
    <row r="30" spans="1:34" ht="6" customHeight="1" thickBot="1" x14ac:dyDescent="0.25"/>
    <row r="31" spans="1:34" s="1" customFormat="1" ht="60.75" customHeight="1" thickTop="1" thickBot="1" x14ac:dyDescent="0.25">
      <c r="A31" s="9" t="s">
        <v>55</v>
      </c>
      <c r="B31" s="6"/>
      <c r="C31" s="51" t="s">
        <v>4</v>
      </c>
      <c r="D31" s="51" t="s">
        <v>5</v>
      </c>
      <c r="E31" s="51" t="s">
        <v>6</v>
      </c>
      <c r="F31" s="51" t="s">
        <v>12</v>
      </c>
      <c r="G31" s="10" t="s">
        <v>8</v>
      </c>
      <c r="H31" s="52" t="s">
        <v>17</v>
      </c>
      <c r="I31" s="4"/>
      <c r="J31" s="53">
        <v>35674</v>
      </c>
      <c r="K31" s="54">
        <v>35675</v>
      </c>
      <c r="L31" s="54">
        <v>35676</v>
      </c>
      <c r="M31" s="54">
        <v>35677</v>
      </c>
      <c r="N31" s="54">
        <v>35678</v>
      </c>
      <c r="O31" s="54">
        <v>35681</v>
      </c>
      <c r="P31" s="54">
        <v>35683</v>
      </c>
      <c r="Q31" s="54">
        <v>35684</v>
      </c>
      <c r="R31" s="54">
        <v>35685</v>
      </c>
      <c r="S31" s="54">
        <v>35688</v>
      </c>
      <c r="T31" s="54">
        <v>35689</v>
      </c>
      <c r="U31" s="54">
        <v>35690</v>
      </c>
      <c r="V31" s="54">
        <v>35691</v>
      </c>
      <c r="W31" s="54">
        <v>35692</v>
      </c>
      <c r="X31" s="54">
        <v>35695</v>
      </c>
      <c r="Y31" s="54">
        <v>35696</v>
      </c>
      <c r="Z31" s="54">
        <v>35697</v>
      </c>
      <c r="AA31" s="54">
        <v>35698</v>
      </c>
      <c r="AB31" s="54">
        <v>35699</v>
      </c>
      <c r="AC31" s="54">
        <v>35702</v>
      </c>
      <c r="AD31" s="54">
        <v>35703</v>
      </c>
      <c r="AE31" s="55"/>
      <c r="AF31" s="55"/>
      <c r="AG31" s="7" t="s">
        <v>8</v>
      </c>
      <c r="AH31" s="36" t="s">
        <v>16</v>
      </c>
    </row>
    <row r="32" spans="1:34" ht="17.25" customHeight="1" thickBot="1" x14ac:dyDescent="0.25">
      <c r="A32" s="60" t="s">
        <v>39</v>
      </c>
      <c r="B32" s="46"/>
      <c r="C32" s="47"/>
      <c r="D32" s="47"/>
      <c r="E32" s="47"/>
      <c r="F32" s="64">
        <f t="shared" ref="F32:F46" si="0">IF(A32="","",AG32)</f>
        <v>0</v>
      </c>
      <c r="G32" s="44">
        <f t="shared" ref="G32:G46" si="1">IF(A32="","",SUM(C32:F32))</f>
        <v>0</v>
      </c>
      <c r="H32" s="30" t="e">
        <f t="shared" ref="H32:H46" si="2">IF(A32="","",G32/$G$48*1000000)</f>
        <v>#DIV/0!</v>
      </c>
      <c r="I32" s="5"/>
      <c r="J32" s="56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8">
        <f t="shared" ref="AG32:AG46" si="3">IF(A32="","",SUM(J32:AF32))</f>
        <v>0</v>
      </c>
      <c r="AH32" s="26" t="e">
        <f t="shared" ref="AH32:AH46" si="4">IF(A32="","",AG32/$AG$48*1000000)</f>
        <v>#DIV/0!</v>
      </c>
    </row>
    <row r="33" spans="1:34" ht="17.25" customHeight="1" x14ac:dyDescent="0.2">
      <c r="A33" s="45" t="s">
        <v>40</v>
      </c>
      <c r="B33" s="46"/>
      <c r="C33" s="47"/>
      <c r="D33" s="47"/>
      <c r="E33" s="47"/>
      <c r="F33" s="64">
        <f t="shared" si="0"/>
        <v>0</v>
      </c>
      <c r="G33" s="44">
        <f t="shared" si="1"/>
        <v>0</v>
      </c>
      <c r="H33" s="30" t="e">
        <f t="shared" si="2"/>
        <v>#DIV/0!</v>
      </c>
      <c r="I33" s="5"/>
      <c r="J33" s="56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8">
        <f t="shared" si="3"/>
        <v>0</v>
      </c>
      <c r="AH33" s="26" t="e">
        <f t="shared" si="4"/>
        <v>#DIV/0!</v>
      </c>
    </row>
    <row r="34" spans="1:34" ht="17.25" customHeight="1" x14ac:dyDescent="0.2">
      <c r="A34" s="45" t="s">
        <v>41</v>
      </c>
      <c r="B34" s="46"/>
      <c r="C34" s="47"/>
      <c r="D34" s="47"/>
      <c r="E34" s="47"/>
      <c r="F34" s="64">
        <f t="shared" si="0"/>
        <v>0</v>
      </c>
      <c r="G34" s="44">
        <f t="shared" si="1"/>
        <v>0</v>
      </c>
      <c r="H34" s="30" t="e">
        <f t="shared" si="2"/>
        <v>#DIV/0!</v>
      </c>
      <c r="I34" s="5"/>
      <c r="J34" s="56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8">
        <f t="shared" si="3"/>
        <v>0</v>
      </c>
      <c r="AH34" s="26" t="e">
        <f t="shared" si="4"/>
        <v>#DIV/0!</v>
      </c>
    </row>
    <row r="35" spans="1:34" ht="17.25" customHeight="1" x14ac:dyDescent="0.2">
      <c r="A35" s="45" t="s">
        <v>42</v>
      </c>
      <c r="B35" s="46"/>
      <c r="C35" s="47"/>
      <c r="D35" s="47"/>
      <c r="E35" s="47"/>
      <c r="F35" s="64">
        <f t="shared" si="0"/>
        <v>0</v>
      </c>
      <c r="G35" s="44">
        <f t="shared" si="1"/>
        <v>0</v>
      </c>
      <c r="H35" s="30" t="e">
        <f t="shared" si="2"/>
        <v>#DIV/0!</v>
      </c>
      <c r="I35" s="5"/>
      <c r="J35" s="56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8">
        <f t="shared" si="3"/>
        <v>0</v>
      </c>
      <c r="AH35" s="26" t="e">
        <f t="shared" si="4"/>
        <v>#DIV/0!</v>
      </c>
    </row>
    <row r="36" spans="1:34" ht="17.25" customHeight="1" x14ac:dyDescent="0.2">
      <c r="A36" s="45" t="s">
        <v>43</v>
      </c>
      <c r="B36" s="46"/>
      <c r="C36" s="47"/>
      <c r="D36" s="47"/>
      <c r="E36" s="47"/>
      <c r="F36" s="64">
        <f t="shared" si="0"/>
        <v>0</v>
      </c>
      <c r="G36" s="44">
        <f t="shared" si="1"/>
        <v>0</v>
      </c>
      <c r="H36" s="30" t="e">
        <f t="shared" si="2"/>
        <v>#DIV/0!</v>
      </c>
      <c r="I36" s="5"/>
      <c r="J36" s="56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8">
        <f t="shared" si="3"/>
        <v>0</v>
      </c>
      <c r="AH36" s="26" t="e">
        <f t="shared" si="4"/>
        <v>#DIV/0!</v>
      </c>
    </row>
    <row r="37" spans="1:34" ht="17.25" customHeight="1" x14ac:dyDescent="0.2">
      <c r="A37" s="45" t="s">
        <v>44</v>
      </c>
      <c r="B37" s="46"/>
      <c r="C37" s="47"/>
      <c r="D37" s="47"/>
      <c r="E37" s="47"/>
      <c r="F37" s="64">
        <f t="shared" si="0"/>
        <v>0</v>
      </c>
      <c r="G37" s="44">
        <f t="shared" si="1"/>
        <v>0</v>
      </c>
      <c r="H37" s="30" t="e">
        <f t="shared" si="2"/>
        <v>#DIV/0!</v>
      </c>
      <c r="I37" s="5"/>
      <c r="J37" s="56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8">
        <f t="shared" si="3"/>
        <v>0</v>
      </c>
      <c r="AH37" s="26" t="e">
        <f t="shared" si="4"/>
        <v>#DIV/0!</v>
      </c>
    </row>
    <row r="38" spans="1:34" ht="17.25" customHeight="1" x14ac:dyDescent="0.2">
      <c r="A38" s="45"/>
      <c r="B38" s="46"/>
      <c r="C38" s="47"/>
      <c r="D38" s="47"/>
      <c r="E38" s="47"/>
      <c r="F38" s="64" t="str">
        <f t="shared" si="0"/>
        <v/>
      </c>
      <c r="G38" s="43" t="str">
        <f t="shared" si="1"/>
        <v/>
      </c>
      <c r="H38" s="30" t="str">
        <f t="shared" si="2"/>
        <v/>
      </c>
      <c r="I38" s="5"/>
      <c r="J38" s="56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8" t="str">
        <f t="shared" si="3"/>
        <v/>
      </c>
      <c r="AH38" s="26" t="str">
        <f t="shared" si="4"/>
        <v/>
      </c>
    </row>
    <row r="39" spans="1:34" ht="17.25" customHeight="1" x14ac:dyDescent="0.2">
      <c r="A39" s="45"/>
      <c r="B39" s="46"/>
      <c r="C39" s="47"/>
      <c r="D39" s="47"/>
      <c r="E39" s="47"/>
      <c r="F39" s="64" t="str">
        <f t="shared" si="0"/>
        <v/>
      </c>
      <c r="G39" s="43" t="str">
        <f t="shared" si="1"/>
        <v/>
      </c>
      <c r="H39" s="30" t="str">
        <f t="shared" si="2"/>
        <v/>
      </c>
      <c r="I39" s="5"/>
      <c r="J39" s="56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8" t="str">
        <f t="shared" si="3"/>
        <v/>
      </c>
      <c r="AH39" s="26" t="str">
        <f t="shared" si="4"/>
        <v/>
      </c>
    </row>
    <row r="40" spans="1:34" ht="17.25" customHeight="1" x14ac:dyDescent="0.2">
      <c r="A40" s="45"/>
      <c r="B40" s="46"/>
      <c r="C40" s="47"/>
      <c r="D40" s="47"/>
      <c r="E40" s="47"/>
      <c r="F40" s="64" t="str">
        <f t="shared" si="0"/>
        <v/>
      </c>
      <c r="G40" s="43" t="str">
        <f t="shared" si="1"/>
        <v/>
      </c>
      <c r="H40" s="30" t="str">
        <f t="shared" si="2"/>
        <v/>
      </c>
      <c r="I40" s="5"/>
      <c r="J40" s="56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8" t="str">
        <f t="shared" si="3"/>
        <v/>
      </c>
      <c r="AH40" s="26" t="str">
        <f t="shared" si="4"/>
        <v/>
      </c>
    </row>
    <row r="41" spans="1:34" ht="17.25" customHeight="1" x14ac:dyDescent="0.2">
      <c r="A41" s="45"/>
      <c r="B41" s="46"/>
      <c r="C41" s="47"/>
      <c r="D41" s="47"/>
      <c r="E41" s="47"/>
      <c r="F41" s="64" t="str">
        <f t="shared" si="0"/>
        <v/>
      </c>
      <c r="G41" s="43" t="str">
        <f t="shared" si="1"/>
        <v/>
      </c>
      <c r="H41" s="30" t="str">
        <f t="shared" si="2"/>
        <v/>
      </c>
      <c r="I41" s="5"/>
      <c r="J41" s="56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8" t="str">
        <f t="shared" si="3"/>
        <v/>
      </c>
      <c r="AH41" s="26" t="str">
        <f t="shared" si="4"/>
        <v/>
      </c>
    </row>
    <row r="42" spans="1:34" ht="17.25" customHeight="1" x14ac:dyDescent="0.2">
      <c r="A42" s="48"/>
      <c r="B42" s="46"/>
      <c r="C42" s="49"/>
      <c r="D42" s="49"/>
      <c r="E42" s="49"/>
      <c r="F42" s="64" t="str">
        <f t="shared" si="0"/>
        <v/>
      </c>
      <c r="G42" s="43" t="str">
        <f t="shared" si="1"/>
        <v/>
      </c>
      <c r="H42" s="30" t="str">
        <f t="shared" si="2"/>
        <v/>
      </c>
      <c r="I42" s="5"/>
      <c r="J42" s="56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8" t="str">
        <f t="shared" si="3"/>
        <v/>
      </c>
      <c r="AH42" s="26" t="str">
        <f t="shared" si="4"/>
        <v/>
      </c>
    </row>
    <row r="43" spans="1:34" ht="17.25" customHeight="1" x14ac:dyDescent="0.2">
      <c r="A43" s="48"/>
      <c r="B43" s="46"/>
      <c r="C43" s="49"/>
      <c r="D43" s="49"/>
      <c r="E43" s="49"/>
      <c r="F43" s="64" t="str">
        <f t="shared" si="0"/>
        <v/>
      </c>
      <c r="G43" s="43" t="str">
        <f t="shared" si="1"/>
        <v/>
      </c>
      <c r="H43" s="30" t="str">
        <f t="shared" si="2"/>
        <v/>
      </c>
      <c r="I43" s="5"/>
      <c r="J43" s="56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8" t="str">
        <f t="shared" si="3"/>
        <v/>
      </c>
      <c r="AH43" s="26" t="str">
        <f t="shared" si="4"/>
        <v/>
      </c>
    </row>
    <row r="44" spans="1:34" ht="17.25" customHeight="1" x14ac:dyDescent="0.2">
      <c r="A44" s="48"/>
      <c r="B44" s="46"/>
      <c r="C44" s="49"/>
      <c r="D44" s="49"/>
      <c r="E44" s="49"/>
      <c r="F44" s="64" t="str">
        <f t="shared" si="0"/>
        <v/>
      </c>
      <c r="G44" s="43" t="str">
        <f t="shared" si="1"/>
        <v/>
      </c>
      <c r="H44" s="30" t="str">
        <f t="shared" si="2"/>
        <v/>
      </c>
      <c r="I44" s="5"/>
      <c r="J44" s="56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8" t="str">
        <f t="shared" si="3"/>
        <v/>
      </c>
      <c r="AH44" s="26" t="str">
        <f t="shared" si="4"/>
        <v/>
      </c>
    </row>
    <row r="45" spans="1:34" ht="17.25" customHeight="1" x14ac:dyDescent="0.2">
      <c r="A45" s="48"/>
      <c r="B45" s="46"/>
      <c r="C45" s="49"/>
      <c r="D45" s="49"/>
      <c r="E45" s="49"/>
      <c r="F45" s="64" t="str">
        <f t="shared" si="0"/>
        <v/>
      </c>
      <c r="G45" s="43" t="str">
        <f t="shared" si="1"/>
        <v/>
      </c>
      <c r="H45" s="30" t="str">
        <f t="shared" si="2"/>
        <v/>
      </c>
      <c r="I45" s="5"/>
      <c r="J45" s="56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8" t="str">
        <f t="shared" si="3"/>
        <v/>
      </c>
      <c r="AH45" s="26" t="str">
        <f t="shared" si="4"/>
        <v/>
      </c>
    </row>
    <row r="46" spans="1:34" ht="17.25" customHeight="1" thickBot="1" x14ac:dyDescent="0.25">
      <c r="A46" s="50"/>
      <c r="B46" s="46"/>
      <c r="C46" s="49"/>
      <c r="D46" s="49"/>
      <c r="E46" s="49"/>
      <c r="F46" s="64" t="str">
        <f t="shared" si="0"/>
        <v/>
      </c>
      <c r="G46" s="43" t="str">
        <f t="shared" si="1"/>
        <v/>
      </c>
      <c r="H46" s="30" t="str">
        <f t="shared" si="2"/>
        <v/>
      </c>
      <c r="I46" s="5"/>
      <c r="J46" s="56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8" t="str">
        <f t="shared" si="3"/>
        <v/>
      </c>
      <c r="AH46" s="26" t="str">
        <f t="shared" si="4"/>
        <v/>
      </c>
    </row>
    <row r="47" spans="1:34" s="3" customFormat="1" ht="17.25" customHeight="1" thickBot="1" x14ac:dyDescent="0.25">
      <c r="A47" s="17" t="s">
        <v>13</v>
      </c>
      <c r="B47" s="18"/>
      <c r="C47" s="19">
        <f>SUM(C32:C46)</f>
        <v>0</v>
      </c>
      <c r="D47" s="20">
        <f>SUM(D32:D46)</f>
        <v>0</v>
      </c>
      <c r="E47" s="20">
        <f>SUM(E32:E46)</f>
        <v>0</v>
      </c>
      <c r="F47" s="21">
        <f>SUM(F32:F41)</f>
        <v>0</v>
      </c>
      <c r="G47" s="22">
        <f>SUM(G32:G46)</f>
        <v>0</v>
      </c>
      <c r="H47" s="79" t="e">
        <f>G47/$G$48*1000000</f>
        <v>#DIV/0!</v>
      </c>
      <c r="I47" s="5"/>
      <c r="J47" s="41">
        <f t="shared" ref="J47:AF47" si="5">IF(J31="","",SUM(J32:J46))</f>
        <v>0</v>
      </c>
      <c r="K47" s="42">
        <f t="shared" si="5"/>
        <v>0</v>
      </c>
      <c r="L47" s="42">
        <f t="shared" si="5"/>
        <v>0</v>
      </c>
      <c r="M47" s="42">
        <f t="shared" si="5"/>
        <v>0</v>
      </c>
      <c r="N47" s="42">
        <f t="shared" si="5"/>
        <v>0</v>
      </c>
      <c r="O47" s="42">
        <f t="shared" si="5"/>
        <v>0</v>
      </c>
      <c r="P47" s="42">
        <f t="shared" si="5"/>
        <v>0</v>
      </c>
      <c r="Q47" s="42">
        <f t="shared" si="5"/>
        <v>0</v>
      </c>
      <c r="R47" s="42">
        <f t="shared" si="5"/>
        <v>0</v>
      </c>
      <c r="S47" s="42">
        <f t="shared" si="5"/>
        <v>0</v>
      </c>
      <c r="T47" s="42">
        <f t="shared" si="5"/>
        <v>0</v>
      </c>
      <c r="U47" s="42">
        <f t="shared" si="5"/>
        <v>0</v>
      </c>
      <c r="V47" s="42">
        <f t="shared" si="5"/>
        <v>0</v>
      </c>
      <c r="W47" s="42">
        <f t="shared" si="5"/>
        <v>0</v>
      </c>
      <c r="X47" s="42">
        <f t="shared" si="5"/>
        <v>0</v>
      </c>
      <c r="Y47" s="42">
        <f t="shared" si="5"/>
        <v>0</v>
      </c>
      <c r="Z47" s="42">
        <f t="shared" si="5"/>
        <v>0</v>
      </c>
      <c r="AA47" s="42">
        <f t="shared" si="5"/>
        <v>0</v>
      </c>
      <c r="AB47" s="42">
        <f t="shared" si="5"/>
        <v>0</v>
      </c>
      <c r="AC47" s="42">
        <f t="shared" si="5"/>
        <v>0</v>
      </c>
      <c r="AD47" s="42">
        <f t="shared" si="5"/>
        <v>0</v>
      </c>
      <c r="AE47" s="42" t="str">
        <f t="shared" si="5"/>
        <v/>
      </c>
      <c r="AF47" s="42" t="str">
        <f t="shared" si="5"/>
        <v/>
      </c>
      <c r="AG47" s="22">
        <f>SUM(J47:AF47)</f>
        <v>0</v>
      </c>
      <c r="AH47" s="79" t="e">
        <f>AG47/$AG$48*1000000</f>
        <v>#DIV/0!</v>
      </c>
    </row>
    <row r="48" spans="1:34" s="3" customFormat="1" ht="17.25" customHeight="1" thickTop="1" thickBot="1" x14ac:dyDescent="0.25">
      <c r="A48" s="32" t="s">
        <v>10</v>
      </c>
      <c r="B48" s="33"/>
      <c r="C48" s="58"/>
      <c r="D48" s="59"/>
      <c r="E48" s="59"/>
      <c r="F48" s="35">
        <f>SUM(J48:AF48)</f>
        <v>0</v>
      </c>
      <c r="G48" s="35">
        <f>SUM(C48:F48)</f>
        <v>0</v>
      </c>
      <c r="H48" s="70"/>
      <c r="I48" s="71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80">
        <f>SUM(J48:AF48)</f>
        <v>0</v>
      </c>
      <c r="AH48" s="78"/>
    </row>
    <row r="49" spans="1:34" ht="17.25" customHeight="1" thickTop="1" thickBot="1" x14ac:dyDescent="0.25">
      <c r="A49" s="31" t="s">
        <v>15</v>
      </c>
      <c r="B49" s="23"/>
      <c r="C49" s="34" t="str">
        <f>IF(C48=0,"",C47/C48*1000000)</f>
        <v/>
      </c>
      <c r="D49" s="34" t="str">
        <f>IF(D48=0,"",D47/D48*1000000)</f>
        <v/>
      </c>
      <c r="E49" s="34" t="str">
        <f>IF(E48=0,"",E47/E48*1000000)</f>
        <v/>
      </c>
      <c r="F49" s="34" t="str">
        <f>IF(F48=0,"",F47/F48*1000000)</f>
        <v/>
      </c>
      <c r="G49" s="74"/>
      <c r="H49" s="75"/>
      <c r="I49" s="73"/>
      <c r="J49" s="34" t="str">
        <f t="shared" ref="J49:AF49" si="6">IF(J48=0,"",J47/J48*1000000)</f>
        <v/>
      </c>
      <c r="K49" s="34" t="str">
        <f t="shared" si="6"/>
        <v/>
      </c>
      <c r="L49" s="34" t="str">
        <f t="shared" si="6"/>
        <v/>
      </c>
      <c r="M49" s="34" t="str">
        <f t="shared" si="6"/>
        <v/>
      </c>
      <c r="N49" s="34" t="str">
        <f t="shared" si="6"/>
        <v/>
      </c>
      <c r="O49" s="34" t="str">
        <f t="shared" si="6"/>
        <v/>
      </c>
      <c r="P49" s="34" t="str">
        <f t="shared" si="6"/>
        <v/>
      </c>
      <c r="Q49" s="34" t="str">
        <f t="shared" si="6"/>
        <v/>
      </c>
      <c r="R49" s="34" t="str">
        <f t="shared" si="6"/>
        <v/>
      </c>
      <c r="S49" s="34" t="str">
        <f t="shared" si="6"/>
        <v/>
      </c>
      <c r="T49" s="34" t="str">
        <f t="shared" si="6"/>
        <v/>
      </c>
      <c r="U49" s="34" t="str">
        <f t="shared" si="6"/>
        <v/>
      </c>
      <c r="V49" s="34" t="str">
        <f t="shared" si="6"/>
        <v/>
      </c>
      <c r="W49" s="34" t="str">
        <f t="shared" si="6"/>
        <v/>
      </c>
      <c r="X49" s="34" t="str">
        <f t="shared" si="6"/>
        <v/>
      </c>
      <c r="Y49" s="34" t="str">
        <f t="shared" si="6"/>
        <v/>
      </c>
      <c r="Z49" s="34" t="str">
        <f t="shared" si="6"/>
        <v/>
      </c>
      <c r="AA49" s="34" t="str">
        <f t="shared" si="6"/>
        <v/>
      </c>
      <c r="AB49" s="34" t="str">
        <f t="shared" si="6"/>
        <v/>
      </c>
      <c r="AC49" s="34" t="str">
        <f t="shared" si="6"/>
        <v/>
      </c>
      <c r="AD49" s="34" t="str">
        <f t="shared" si="6"/>
        <v/>
      </c>
      <c r="AE49" s="34" t="str">
        <f t="shared" si="6"/>
        <v/>
      </c>
      <c r="AF49" s="34" t="str">
        <f t="shared" si="6"/>
        <v/>
      </c>
      <c r="AG49" s="77"/>
      <c r="AH49" s="76"/>
    </row>
    <row r="50" spans="1:34" ht="17.25" customHeight="1" thickTop="1" x14ac:dyDescent="0.2"/>
    <row r="51" spans="1:34" ht="17.25" customHeight="1" x14ac:dyDescent="0.2"/>
    <row r="52" spans="1:34" ht="17.25" customHeight="1" x14ac:dyDescent="0.2"/>
    <row r="53" spans="1:34" ht="45" customHeight="1" x14ac:dyDescent="0.2">
      <c r="A53" s="88" t="s">
        <v>11</v>
      </c>
      <c r="C53" s="89" t="str">
        <f>C31</f>
        <v>period 1</v>
      </c>
      <c r="D53" s="89" t="str">
        <f>D31</f>
        <v>period 2</v>
      </c>
      <c r="E53" s="89" t="str">
        <f>E31</f>
        <v>period 3</v>
      </c>
      <c r="F53" s="89" t="str">
        <f>F31</f>
        <v>current period</v>
      </c>
    </row>
    <row r="54" spans="1:34" x14ac:dyDescent="0.2">
      <c r="A54" t="str">
        <f t="shared" ref="A54:A59" si="7">A32</f>
        <v>Characteristic 1</v>
      </c>
      <c r="C54" s="91" t="str">
        <f>IF(C48="","",C32/C48)</f>
        <v/>
      </c>
      <c r="D54" s="91" t="str">
        <f>IF(D48="","",D32/D48)</f>
        <v/>
      </c>
      <c r="E54" s="91" t="str">
        <f>IF(E48="","",E32/E48)</f>
        <v/>
      </c>
      <c r="F54" s="91" t="e">
        <f>IF(F48="","",F32/F48)</f>
        <v>#DIV/0!</v>
      </c>
    </row>
    <row r="55" spans="1:34" x14ac:dyDescent="0.2">
      <c r="A55" t="str">
        <f t="shared" si="7"/>
        <v>Characteristic 2</v>
      </c>
      <c r="C55" s="91" t="str">
        <f>IF(C48="","",C33/C48)</f>
        <v/>
      </c>
      <c r="D55" s="91" t="str">
        <f>IF(D48="","",D33/D48)</f>
        <v/>
      </c>
      <c r="E55" s="91" t="str">
        <f>IF(E48="","",E33/E48)</f>
        <v/>
      </c>
      <c r="F55" s="91" t="e">
        <f>IF(F48="","",F33/F48)</f>
        <v>#DIV/0!</v>
      </c>
    </row>
    <row r="56" spans="1:34" x14ac:dyDescent="0.2">
      <c r="A56" t="str">
        <f t="shared" si="7"/>
        <v>Characteristic 3</v>
      </c>
      <c r="C56" s="91" t="str">
        <f>IF(C48="","",C34/C48)</f>
        <v/>
      </c>
      <c r="D56" s="91" t="str">
        <f>IF(D48="","",D34/D48)</f>
        <v/>
      </c>
      <c r="E56" s="91" t="str">
        <f>IF(E48="","",E34/E48)</f>
        <v/>
      </c>
      <c r="F56" s="91" t="e">
        <f>IF(F48="","",F34/F48)</f>
        <v>#DIV/0!</v>
      </c>
    </row>
    <row r="57" spans="1:34" x14ac:dyDescent="0.2">
      <c r="A57" t="str">
        <f t="shared" si="7"/>
        <v>Characteristic 4</v>
      </c>
      <c r="C57" s="91" t="str">
        <f>IF(C48="","",C35/C48)</f>
        <v/>
      </c>
      <c r="D57" s="91" t="str">
        <f>IF(D48="","",D35/D48)</f>
        <v/>
      </c>
      <c r="E57" s="91" t="str">
        <f>IF(E48="","",E35/E48)</f>
        <v/>
      </c>
      <c r="F57" s="91" t="e">
        <f>IF(F48="","",F35/F48)</f>
        <v>#DIV/0!</v>
      </c>
    </row>
    <row r="58" spans="1:34" x14ac:dyDescent="0.2">
      <c r="A58" t="str">
        <f t="shared" si="7"/>
        <v>Characteristic 5</v>
      </c>
      <c r="C58" s="91" t="str">
        <f>IF(C48="","",C36/C48)</f>
        <v/>
      </c>
      <c r="D58" s="91" t="str">
        <f>IF(D48="","",D36/D48)</f>
        <v/>
      </c>
      <c r="E58" s="91" t="str">
        <f>IF(E48="","",E36/E48)</f>
        <v/>
      </c>
      <c r="F58" s="91" t="e">
        <f>IF(F48="","",F36/F48)</f>
        <v>#DIV/0!</v>
      </c>
    </row>
    <row r="59" spans="1:34" x14ac:dyDescent="0.2">
      <c r="A59" t="str">
        <f t="shared" si="7"/>
        <v>Characteristic 6</v>
      </c>
      <c r="C59" s="91" t="str">
        <f>IF(C48="","",C37/C48)</f>
        <v/>
      </c>
      <c r="D59" s="91" t="str">
        <f>IF(D48="","",D37/D48)</f>
        <v/>
      </c>
      <c r="E59" s="91" t="str">
        <f>IF(E48="","",E37/E48)</f>
        <v/>
      </c>
      <c r="F59" s="91" t="e">
        <f>IF(F48="","",F37/F48)</f>
        <v>#DIV/0!</v>
      </c>
    </row>
  </sheetData>
  <phoneticPr fontId="8" type="noConversion"/>
  <printOptions horizontalCentered="1"/>
  <pageMargins left="0.25" right="0.25" top="1.02" bottom="0.19" header="0.52" footer="0"/>
  <pageSetup scale="65" orientation="landscape" horizontalDpi="4294967292" r:id="rId1"/>
  <headerFooter alignWithMargins="0">
    <oddHeader>&amp;C&amp;"Arial,Bold"&amp;22Tenneco Launch Containment Progress Report
[Supplier Name] - [Part Name and Number]</oddHeader>
    <oddFooter>&amp;LP06_11  Attachment 7.4  Rev A&amp;R&amp;D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4:CN55"/>
  <sheetViews>
    <sheetView zoomScale="75" workbookViewId="0">
      <selection activeCell="A47" sqref="A47"/>
    </sheetView>
  </sheetViews>
  <sheetFormatPr defaultRowHeight="12.75" outlineLevelCol="1" x14ac:dyDescent="0.2"/>
  <cols>
    <col min="1" max="1" width="27.7109375" customWidth="1"/>
    <col min="2" max="2" width="0.85546875" customWidth="1"/>
    <col min="3" max="7" width="7.28515625" customWidth="1"/>
    <col min="8" max="8" width="0.85546875" customWidth="1"/>
    <col min="9" max="9" width="6.5703125" bestFit="1" customWidth="1"/>
    <col min="10" max="10" width="6.28515625" customWidth="1"/>
    <col min="11" max="12" width="5.7109375" customWidth="1"/>
    <col min="13" max="13" width="6.85546875" customWidth="1"/>
    <col min="14" max="31" width="5.7109375" customWidth="1"/>
    <col min="32" max="32" width="6.7109375" customWidth="1"/>
    <col min="33" max="33" width="7.28515625" customWidth="1"/>
    <col min="34" max="56" width="3.7109375" customWidth="1"/>
    <col min="57" max="57" width="3.7109375" hidden="1" customWidth="1" outlineLevel="1"/>
    <col min="58" max="58" width="3.7109375" customWidth="1" collapsed="1"/>
    <col min="59" max="59" width="8.28515625" customWidth="1" outlineLevel="1"/>
    <col min="62" max="62" width="9.140625" outlineLevel="1"/>
    <col min="64" max="64" width="9.140625" outlineLevel="1"/>
    <col min="70" max="70" width="9.140625" outlineLevel="1"/>
    <col min="72" max="72" width="9.140625" outlineLevel="1"/>
    <col min="75" max="75" width="9.140625" outlineLevel="1"/>
    <col min="77" max="92" width="9.140625" outlineLevel="1"/>
  </cols>
  <sheetData>
    <row r="44" spans="1:33" ht="12.75" customHeight="1" x14ac:dyDescent="0.2"/>
    <row r="45" spans="1:33" s="2" customFormat="1" ht="12.75" customHeight="1" x14ac:dyDescent="0.2">
      <c r="C45" s="2" t="s">
        <v>2</v>
      </c>
      <c r="H45" s="14"/>
      <c r="J45" s="2" t="s">
        <v>3</v>
      </c>
    </row>
    <row r="46" spans="1:33" ht="6" customHeight="1" thickBot="1" x14ac:dyDescent="0.25"/>
    <row r="47" spans="1:33" s="1" customFormat="1" ht="54.95" customHeight="1" thickTop="1" thickBot="1" x14ac:dyDescent="0.25">
      <c r="A47" s="9" t="s">
        <v>56</v>
      </c>
      <c r="B47" s="6"/>
      <c r="C47" s="51" t="s">
        <v>4</v>
      </c>
      <c r="D47" s="51" t="s">
        <v>5</v>
      </c>
      <c r="E47" s="51" t="s">
        <v>6</v>
      </c>
      <c r="F47" s="51" t="s">
        <v>7</v>
      </c>
      <c r="G47" s="25" t="s">
        <v>8</v>
      </c>
      <c r="H47" s="11"/>
      <c r="I47" s="53">
        <v>35674</v>
      </c>
      <c r="J47" s="54">
        <v>35675</v>
      </c>
      <c r="K47" s="54">
        <v>35676</v>
      </c>
      <c r="L47" s="54">
        <v>35677</v>
      </c>
      <c r="M47" s="54">
        <v>35678</v>
      </c>
      <c r="N47" s="54">
        <v>35681</v>
      </c>
      <c r="O47" s="54">
        <v>35683</v>
      </c>
      <c r="P47" s="54">
        <v>35684</v>
      </c>
      <c r="Q47" s="54">
        <v>35685</v>
      </c>
      <c r="R47" s="54">
        <v>35688</v>
      </c>
      <c r="S47" s="54">
        <v>35689</v>
      </c>
      <c r="T47" s="54">
        <v>35690</v>
      </c>
      <c r="U47" s="54">
        <v>35691</v>
      </c>
      <c r="V47" s="54">
        <v>35692</v>
      </c>
      <c r="W47" s="54">
        <v>35695</v>
      </c>
      <c r="X47" s="54">
        <v>35696</v>
      </c>
      <c r="Y47" s="54">
        <v>35697</v>
      </c>
      <c r="Z47" s="54">
        <v>35698</v>
      </c>
      <c r="AA47" s="54">
        <v>35699</v>
      </c>
      <c r="AB47" s="54">
        <v>35702</v>
      </c>
      <c r="AC47" s="54">
        <v>35703</v>
      </c>
      <c r="AD47" s="55"/>
      <c r="AE47" s="55"/>
      <c r="AF47" s="7" t="s">
        <v>8</v>
      </c>
      <c r="AG47" s="15" t="s">
        <v>15</v>
      </c>
    </row>
    <row r="48" spans="1:33" s="16" customFormat="1" ht="31.5" customHeight="1" thickBot="1" x14ac:dyDescent="0.25">
      <c r="A48" s="60" t="s">
        <v>45</v>
      </c>
      <c r="B48" s="61"/>
      <c r="C48" s="87">
        <v>157</v>
      </c>
      <c r="D48" s="87">
        <v>131</v>
      </c>
      <c r="E48" s="87">
        <v>75</v>
      </c>
      <c r="F48" s="65">
        <f>AF48</f>
        <v>4</v>
      </c>
      <c r="G48" s="28">
        <f>IF(A48="","",SUM(C48:F48))</f>
        <v>367</v>
      </c>
      <c r="H48" s="24"/>
      <c r="I48" s="62">
        <v>2</v>
      </c>
      <c r="J48" s="63">
        <v>1</v>
      </c>
      <c r="K48" s="63">
        <v>0</v>
      </c>
      <c r="L48" s="63">
        <v>0</v>
      </c>
      <c r="M48" s="63">
        <v>1</v>
      </c>
      <c r="N48" s="63">
        <v>0</v>
      </c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27">
        <f>IF($A$48="","",SUM(I48:AE48))</f>
        <v>4</v>
      </c>
      <c r="AG48" s="86">
        <f>AF48/$AF$49*1000000</f>
        <v>2116.4021164021165</v>
      </c>
    </row>
    <row r="49" spans="1:33" s="3" customFormat="1" ht="17.25" customHeight="1" thickTop="1" thickBot="1" x14ac:dyDescent="0.25">
      <c r="A49" s="32" t="s">
        <v>10</v>
      </c>
      <c r="B49" s="37"/>
      <c r="C49" s="58">
        <v>6400</v>
      </c>
      <c r="D49" s="59">
        <v>7300</v>
      </c>
      <c r="E49" s="59">
        <v>6800</v>
      </c>
      <c r="F49" s="66">
        <f>AF49</f>
        <v>1890</v>
      </c>
      <c r="G49" s="38">
        <f>SUM(C49:F49)</f>
        <v>22390</v>
      </c>
      <c r="H49" s="81"/>
      <c r="I49" s="67">
        <v>320</v>
      </c>
      <c r="J49" s="68">
        <v>300</v>
      </c>
      <c r="K49" s="68">
        <v>280</v>
      </c>
      <c r="L49" s="68">
        <v>360</v>
      </c>
      <c r="M49" s="68">
        <v>320</v>
      </c>
      <c r="N49" s="68">
        <v>310</v>
      </c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82"/>
      <c r="AE49" s="83"/>
      <c r="AF49" s="85">
        <f>SUM(I49:AE49)</f>
        <v>1890</v>
      </c>
      <c r="AG49" s="84"/>
    </row>
    <row r="50" spans="1:33" ht="17.25" customHeight="1" thickTop="1" thickBot="1" x14ac:dyDescent="0.25">
      <c r="A50" s="31" t="s">
        <v>15</v>
      </c>
      <c r="B50" s="23"/>
      <c r="C50" s="34">
        <f>IF(C49=0,"",C48/C49*1000000)</f>
        <v>24531.25</v>
      </c>
      <c r="D50" s="34">
        <f>IF(D49=0,"",D48/D49*1000000)</f>
        <v>17945.205479452052</v>
      </c>
      <c r="E50" s="34">
        <f>IF(E49=0,"",E48/E49*1000000)</f>
        <v>11029.411764705883</v>
      </c>
      <c r="F50" s="34">
        <f>IF(F49=0,"",F48/F49*1000000)</f>
        <v>2116.4021164021165</v>
      </c>
      <c r="G50" s="34">
        <f>IF(G49=0,"",G48/G49*1000000)</f>
        <v>16391.24609200536</v>
      </c>
      <c r="H50" s="72"/>
      <c r="I50" s="34">
        <f t="shared" ref="I50:AE50" si="0">IF(I49=0,"",I48/I49*1000000)</f>
        <v>6250</v>
      </c>
      <c r="J50" s="34">
        <f t="shared" si="0"/>
        <v>3333.3333333333335</v>
      </c>
      <c r="K50" s="34">
        <f t="shared" si="0"/>
        <v>0</v>
      </c>
      <c r="L50" s="34">
        <f t="shared" si="0"/>
        <v>0</v>
      </c>
      <c r="M50" s="34">
        <f t="shared" si="0"/>
        <v>3125</v>
      </c>
      <c r="N50" s="34">
        <f t="shared" si="0"/>
        <v>0</v>
      </c>
      <c r="O50" s="34" t="str">
        <f t="shared" si="0"/>
        <v/>
      </c>
      <c r="P50" s="34" t="str">
        <f t="shared" si="0"/>
        <v/>
      </c>
      <c r="Q50" s="34" t="str">
        <f t="shared" si="0"/>
        <v/>
      </c>
      <c r="R50" s="34" t="str">
        <f t="shared" si="0"/>
        <v/>
      </c>
      <c r="S50" s="34" t="str">
        <f t="shared" si="0"/>
        <v/>
      </c>
      <c r="T50" s="34" t="str">
        <f t="shared" si="0"/>
        <v/>
      </c>
      <c r="U50" s="34" t="str">
        <f t="shared" si="0"/>
        <v/>
      </c>
      <c r="V50" s="34" t="str">
        <f t="shared" si="0"/>
        <v/>
      </c>
      <c r="W50" s="34" t="str">
        <f t="shared" si="0"/>
        <v/>
      </c>
      <c r="X50" s="34" t="str">
        <f t="shared" si="0"/>
        <v/>
      </c>
      <c r="Y50" s="34" t="str">
        <f t="shared" si="0"/>
        <v/>
      </c>
      <c r="Z50" s="34" t="str">
        <f t="shared" si="0"/>
        <v/>
      </c>
      <c r="AA50" s="34" t="str">
        <f t="shared" si="0"/>
        <v/>
      </c>
      <c r="AB50" s="34" t="str">
        <f t="shared" si="0"/>
        <v/>
      </c>
      <c r="AC50" s="34" t="str">
        <f t="shared" si="0"/>
        <v/>
      </c>
      <c r="AD50" s="34" t="str">
        <f t="shared" si="0"/>
        <v/>
      </c>
      <c r="AE50" s="34" t="str">
        <f t="shared" si="0"/>
        <v/>
      </c>
      <c r="AG50" s="40"/>
    </row>
    <row r="51" spans="1:33" ht="13.5" thickTop="1" x14ac:dyDescent="0.2">
      <c r="AF51" s="39"/>
      <c r="AG51" s="40"/>
    </row>
    <row r="52" spans="1:33" x14ac:dyDescent="0.2">
      <c r="AF52" s="39"/>
      <c r="AG52" s="40"/>
    </row>
    <row r="54" spans="1:33" ht="61.5" x14ac:dyDescent="0.2">
      <c r="A54" s="88" t="s">
        <v>11</v>
      </c>
      <c r="C54" s="89" t="str">
        <f>C47</f>
        <v>period 1</v>
      </c>
      <c r="D54" s="89" t="str">
        <f>D47</f>
        <v>period 2</v>
      </c>
      <c r="E54" s="89" t="str">
        <f>E47</f>
        <v>period 3</v>
      </c>
      <c r="F54" s="89" t="str">
        <f>F47</f>
        <v>period 4 = current period</v>
      </c>
    </row>
    <row r="55" spans="1:33" x14ac:dyDescent="0.2">
      <c r="A55" s="90" t="str">
        <f>A48</f>
        <v>Outside Diameter</v>
      </c>
      <c r="C55" s="91">
        <f>C48/C49</f>
        <v>2.4531250000000001E-2</v>
      </c>
      <c r="D55" s="91">
        <f>D48/D49</f>
        <v>1.7945205479452053E-2</v>
      </c>
      <c r="E55" s="91">
        <f>E48/E49</f>
        <v>1.1029411764705883E-2</v>
      </c>
      <c r="F55" s="91">
        <f>F48/F49</f>
        <v>2.1164021164021165E-3</v>
      </c>
    </row>
  </sheetData>
  <phoneticPr fontId="8" type="noConversion"/>
  <printOptions horizontalCentered="1"/>
  <pageMargins left="0.25" right="0.25" top="1.02" bottom="0.19" header="0.52" footer="0"/>
  <pageSetup scale="64" orientation="landscape" horizontalDpi="4294967292" r:id="rId1"/>
  <headerFooter alignWithMargins="0">
    <oddHeader>&amp;C&amp;"Arial,Bold"&amp;22Tenneco Launch Containment Report
Supplier ABC - Cylinder End p/n 12345</oddHeader>
    <oddFooter>&amp;L&amp;8s:\sdcshrsn\current\forms\&amp;F (single issues)  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8:CI59"/>
  <sheetViews>
    <sheetView topLeftCell="A40" zoomScale="75" workbookViewId="0">
      <selection activeCell="A71" sqref="A71"/>
    </sheetView>
  </sheetViews>
  <sheetFormatPr defaultRowHeight="12.75" outlineLevelCol="1" x14ac:dyDescent="0.2"/>
  <cols>
    <col min="1" max="1" width="27.7109375" customWidth="1"/>
    <col min="2" max="2" width="0.85546875" customWidth="1"/>
    <col min="3" max="5" width="7.28515625" customWidth="1"/>
    <col min="6" max="6" width="7.5703125" customWidth="1"/>
    <col min="7" max="7" width="7.28515625" customWidth="1"/>
    <col min="8" max="8" width="7.7109375" style="13" customWidth="1"/>
    <col min="9" max="9" width="0.85546875" customWidth="1"/>
    <col min="10" max="10" width="7" customWidth="1"/>
    <col min="11" max="11" width="7.42578125" customWidth="1"/>
    <col min="12" max="12" width="6.42578125" customWidth="1"/>
    <col min="13" max="13" width="5.7109375" customWidth="1"/>
    <col min="14" max="14" width="6.28515625" customWidth="1"/>
    <col min="15" max="15" width="6.5703125" customWidth="1"/>
    <col min="16" max="32" width="5.28515625" customWidth="1"/>
    <col min="33" max="33" width="6.7109375" customWidth="1"/>
    <col min="34" max="34" width="7.140625" style="13" customWidth="1"/>
    <col min="35" max="58" width="3.7109375" customWidth="1"/>
    <col min="59" max="59" width="3.7109375" hidden="1" customWidth="1" outlineLevel="1"/>
    <col min="60" max="60" width="3.7109375" customWidth="1" collapsed="1"/>
    <col min="61" max="61" width="8.28515625" hidden="1" customWidth="1" outlineLevel="1"/>
    <col min="62" max="62" width="9.140625" collapsed="1"/>
    <col min="64" max="64" width="0" hidden="1" customWidth="1" outlineLevel="1"/>
    <col min="65" max="65" width="9.140625" collapsed="1"/>
    <col min="66" max="66" width="0" hidden="1" customWidth="1" outlineLevel="1"/>
    <col min="67" max="67" width="9.140625" collapsed="1"/>
    <col min="72" max="72" width="0" hidden="1" customWidth="1" outlineLevel="1"/>
    <col min="73" max="73" width="9.140625" collapsed="1"/>
    <col min="74" max="74" width="0" hidden="1" customWidth="1" outlineLevel="1"/>
    <col min="75" max="75" width="9.140625" collapsed="1"/>
    <col min="77" max="77" width="0" hidden="1" customWidth="1" outlineLevel="1"/>
    <col min="78" max="78" width="9.140625" collapsed="1"/>
    <col min="79" max="86" width="0" hidden="1" customWidth="1" outlineLevel="1"/>
    <col min="87" max="87" width="9.140625" collapsed="1"/>
  </cols>
  <sheetData>
    <row r="28" spans="1:34" ht="12.75" customHeight="1" x14ac:dyDescent="0.2"/>
    <row r="29" spans="1:34" s="2" customFormat="1" ht="12.75" customHeight="1" x14ac:dyDescent="0.2">
      <c r="C29" s="2" t="s">
        <v>2</v>
      </c>
      <c r="H29" s="14"/>
      <c r="J29" s="2" t="s">
        <v>3</v>
      </c>
      <c r="AH29" s="14"/>
    </row>
    <row r="30" spans="1:34" ht="6" customHeight="1" thickBot="1" x14ac:dyDescent="0.25"/>
    <row r="31" spans="1:34" s="1" customFormat="1" ht="60.75" customHeight="1" thickTop="1" thickBot="1" x14ac:dyDescent="0.25">
      <c r="A31" s="9" t="s">
        <v>55</v>
      </c>
      <c r="B31" s="6"/>
      <c r="C31" s="51" t="s">
        <v>4</v>
      </c>
      <c r="D31" s="51" t="s">
        <v>5</v>
      </c>
      <c r="E31" s="51" t="s">
        <v>6</v>
      </c>
      <c r="F31" s="51" t="s">
        <v>12</v>
      </c>
      <c r="G31" s="10" t="s">
        <v>8</v>
      </c>
      <c r="H31" s="52" t="s">
        <v>17</v>
      </c>
      <c r="I31" s="4"/>
      <c r="J31" s="53">
        <v>40210</v>
      </c>
      <c r="K31" s="54">
        <v>40211</v>
      </c>
      <c r="L31" s="53">
        <v>40212</v>
      </c>
      <c r="M31" s="54">
        <v>40213</v>
      </c>
      <c r="N31" s="53">
        <v>40214</v>
      </c>
      <c r="O31" s="54">
        <v>40217</v>
      </c>
      <c r="P31" s="54">
        <v>40218</v>
      </c>
      <c r="Q31" s="54">
        <v>40219</v>
      </c>
      <c r="R31" s="54">
        <v>40220</v>
      </c>
      <c r="S31" s="54">
        <v>40221</v>
      </c>
      <c r="T31" s="54">
        <v>40224</v>
      </c>
      <c r="U31" s="54">
        <v>40225</v>
      </c>
      <c r="V31" s="54">
        <v>40226</v>
      </c>
      <c r="W31" s="54">
        <v>40227</v>
      </c>
      <c r="X31" s="54">
        <v>40228</v>
      </c>
      <c r="Y31" s="54">
        <v>40231</v>
      </c>
      <c r="Z31" s="54">
        <v>40232</v>
      </c>
      <c r="AA31" s="54">
        <v>40233</v>
      </c>
      <c r="AB31" s="54">
        <v>40234</v>
      </c>
      <c r="AC31" s="54">
        <v>40235</v>
      </c>
      <c r="AD31" s="54">
        <v>35703</v>
      </c>
      <c r="AE31" s="55"/>
      <c r="AF31" s="55"/>
      <c r="AG31" s="7" t="s">
        <v>8</v>
      </c>
      <c r="AH31" s="36" t="s">
        <v>16</v>
      </c>
    </row>
    <row r="32" spans="1:34" ht="17.25" customHeight="1" x14ac:dyDescent="0.2">
      <c r="A32" s="45" t="s">
        <v>18</v>
      </c>
      <c r="B32" s="46"/>
      <c r="C32" s="47"/>
      <c r="D32" s="47"/>
      <c r="E32" s="47"/>
      <c r="F32" s="64">
        <f t="shared" ref="F32:F46" si="0">IF(A32="","",AG32)</f>
        <v>101</v>
      </c>
      <c r="G32" s="44">
        <f t="shared" ref="G32:G46" si="1">IF(A32="","",SUM(C32:F32))</f>
        <v>101</v>
      </c>
      <c r="H32" s="30">
        <f t="shared" ref="H32:H46" si="2">IF(A32="","",G32/$G$48*1000000)</f>
        <v>10150.753768844221</v>
      </c>
      <c r="I32" s="5"/>
      <c r="J32" s="56">
        <v>0</v>
      </c>
      <c r="K32" s="57">
        <v>100</v>
      </c>
      <c r="L32" s="57">
        <v>0</v>
      </c>
      <c r="M32" s="57">
        <v>0</v>
      </c>
      <c r="N32" s="57">
        <v>1</v>
      </c>
      <c r="O32" s="57">
        <v>0</v>
      </c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8">
        <f t="shared" ref="AG32:AG46" si="3">IF(A32="","",SUM(J32:AF32))</f>
        <v>101</v>
      </c>
      <c r="AH32" s="26">
        <f t="shared" ref="AH32:AH46" si="4">IF(A32="","",AG32/$AG$48*1000000)</f>
        <v>10150.753768844221</v>
      </c>
    </row>
    <row r="33" spans="1:34" ht="17.25" customHeight="1" x14ac:dyDescent="0.2">
      <c r="A33" s="45" t="s">
        <v>19</v>
      </c>
      <c r="B33" s="46"/>
      <c r="C33" s="47"/>
      <c r="D33" s="47"/>
      <c r="E33" s="47"/>
      <c r="F33" s="64">
        <f t="shared" si="0"/>
        <v>0</v>
      </c>
      <c r="G33" s="44">
        <f t="shared" si="1"/>
        <v>0</v>
      </c>
      <c r="H33" s="30">
        <f t="shared" si="2"/>
        <v>0</v>
      </c>
      <c r="I33" s="5"/>
      <c r="J33" s="56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8">
        <f t="shared" si="3"/>
        <v>0</v>
      </c>
      <c r="AH33" s="26">
        <f t="shared" si="4"/>
        <v>0</v>
      </c>
    </row>
    <row r="34" spans="1:34" ht="17.25" customHeight="1" x14ac:dyDescent="0.2">
      <c r="A34" s="45" t="s">
        <v>20</v>
      </c>
      <c r="B34" s="46"/>
      <c r="C34" s="47"/>
      <c r="D34" s="47"/>
      <c r="E34" s="47"/>
      <c r="F34" s="64">
        <f t="shared" si="0"/>
        <v>0</v>
      </c>
      <c r="G34" s="44">
        <f t="shared" si="1"/>
        <v>0</v>
      </c>
      <c r="H34" s="30">
        <f t="shared" si="2"/>
        <v>0</v>
      </c>
      <c r="I34" s="5"/>
      <c r="J34" s="56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8">
        <f t="shared" si="3"/>
        <v>0</v>
      </c>
      <c r="AH34" s="26">
        <f t="shared" si="4"/>
        <v>0</v>
      </c>
    </row>
    <row r="35" spans="1:34" ht="17.25" customHeight="1" x14ac:dyDescent="0.2">
      <c r="A35" s="45" t="s">
        <v>21</v>
      </c>
      <c r="B35" s="46"/>
      <c r="C35" s="47"/>
      <c r="D35" s="47"/>
      <c r="E35" s="47"/>
      <c r="F35" s="64">
        <f t="shared" si="0"/>
        <v>0</v>
      </c>
      <c r="G35" s="44">
        <f t="shared" si="1"/>
        <v>0</v>
      </c>
      <c r="H35" s="30">
        <f t="shared" si="2"/>
        <v>0</v>
      </c>
      <c r="I35" s="5"/>
      <c r="J35" s="56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8">
        <f t="shared" si="3"/>
        <v>0</v>
      </c>
      <c r="AH35" s="26">
        <f t="shared" si="4"/>
        <v>0</v>
      </c>
    </row>
    <row r="36" spans="1:34" ht="17.25" customHeight="1" x14ac:dyDescent="0.2">
      <c r="A36" s="45"/>
      <c r="B36" s="46"/>
      <c r="C36" s="47"/>
      <c r="D36" s="47"/>
      <c r="E36" s="47"/>
      <c r="F36" s="64" t="str">
        <f t="shared" si="0"/>
        <v/>
      </c>
      <c r="G36" s="44" t="str">
        <f t="shared" si="1"/>
        <v/>
      </c>
      <c r="H36" s="30" t="str">
        <f t="shared" si="2"/>
        <v/>
      </c>
      <c r="I36" s="5"/>
      <c r="J36" s="56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8" t="str">
        <f t="shared" si="3"/>
        <v/>
      </c>
      <c r="AH36" s="26" t="str">
        <f t="shared" si="4"/>
        <v/>
      </c>
    </row>
    <row r="37" spans="1:34" ht="17.25" customHeight="1" x14ac:dyDescent="0.2">
      <c r="A37" s="45"/>
      <c r="B37" s="46"/>
      <c r="C37" s="47"/>
      <c r="D37" s="47"/>
      <c r="E37" s="47"/>
      <c r="F37" s="64" t="str">
        <f t="shared" si="0"/>
        <v/>
      </c>
      <c r="G37" s="44" t="str">
        <f t="shared" si="1"/>
        <v/>
      </c>
      <c r="H37" s="30" t="str">
        <f t="shared" si="2"/>
        <v/>
      </c>
      <c r="I37" s="5"/>
      <c r="J37" s="56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8" t="str">
        <f t="shared" si="3"/>
        <v/>
      </c>
      <c r="AH37" s="26" t="str">
        <f t="shared" si="4"/>
        <v/>
      </c>
    </row>
    <row r="38" spans="1:34" ht="17.25" customHeight="1" x14ac:dyDescent="0.2">
      <c r="A38" s="45"/>
      <c r="B38" s="46"/>
      <c r="C38" s="47"/>
      <c r="D38" s="47"/>
      <c r="E38" s="47"/>
      <c r="F38" s="64" t="str">
        <f t="shared" si="0"/>
        <v/>
      </c>
      <c r="G38" s="43" t="str">
        <f t="shared" si="1"/>
        <v/>
      </c>
      <c r="H38" s="30" t="str">
        <f t="shared" si="2"/>
        <v/>
      </c>
      <c r="I38" s="5"/>
      <c r="J38" s="56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8" t="str">
        <f t="shared" si="3"/>
        <v/>
      </c>
      <c r="AH38" s="26" t="str">
        <f t="shared" si="4"/>
        <v/>
      </c>
    </row>
    <row r="39" spans="1:34" ht="17.25" customHeight="1" x14ac:dyDescent="0.2">
      <c r="A39" s="45"/>
      <c r="B39" s="46"/>
      <c r="C39" s="47"/>
      <c r="D39" s="47"/>
      <c r="E39" s="47"/>
      <c r="F39" s="64" t="str">
        <f t="shared" si="0"/>
        <v/>
      </c>
      <c r="G39" s="43" t="str">
        <f t="shared" si="1"/>
        <v/>
      </c>
      <c r="H39" s="30" t="str">
        <f t="shared" si="2"/>
        <v/>
      </c>
      <c r="I39" s="5"/>
      <c r="J39" s="56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8" t="str">
        <f t="shared" si="3"/>
        <v/>
      </c>
      <c r="AH39" s="26" t="str">
        <f t="shared" si="4"/>
        <v/>
      </c>
    </row>
    <row r="40" spans="1:34" ht="17.25" customHeight="1" x14ac:dyDescent="0.2">
      <c r="A40" s="45"/>
      <c r="B40" s="46"/>
      <c r="C40" s="47"/>
      <c r="D40" s="47"/>
      <c r="E40" s="47"/>
      <c r="F40" s="64" t="str">
        <f t="shared" si="0"/>
        <v/>
      </c>
      <c r="G40" s="43" t="str">
        <f t="shared" si="1"/>
        <v/>
      </c>
      <c r="H40" s="30" t="str">
        <f t="shared" si="2"/>
        <v/>
      </c>
      <c r="I40" s="5"/>
      <c r="J40" s="56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8" t="str">
        <f t="shared" si="3"/>
        <v/>
      </c>
      <c r="AH40" s="26" t="str">
        <f t="shared" si="4"/>
        <v/>
      </c>
    </row>
    <row r="41" spans="1:34" ht="17.25" customHeight="1" x14ac:dyDescent="0.2">
      <c r="A41" s="45"/>
      <c r="B41" s="46"/>
      <c r="C41" s="47"/>
      <c r="D41" s="47"/>
      <c r="E41" s="47"/>
      <c r="F41" s="64" t="str">
        <f t="shared" si="0"/>
        <v/>
      </c>
      <c r="G41" s="43" t="str">
        <f t="shared" si="1"/>
        <v/>
      </c>
      <c r="H41" s="30" t="str">
        <f t="shared" si="2"/>
        <v/>
      </c>
      <c r="I41" s="5"/>
      <c r="J41" s="56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8" t="str">
        <f t="shared" si="3"/>
        <v/>
      </c>
      <c r="AH41" s="26" t="str">
        <f t="shared" si="4"/>
        <v/>
      </c>
    </row>
    <row r="42" spans="1:34" ht="17.25" customHeight="1" x14ac:dyDescent="0.2">
      <c r="A42" s="48"/>
      <c r="B42" s="46"/>
      <c r="C42" s="49"/>
      <c r="D42" s="49"/>
      <c r="E42" s="49"/>
      <c r="F42" s="64" t="str">
        <f t="shared" si="0"/>
        <v/>
      </c>
      <c r="G42" s="43" t="str">
        <f t="shared" si="1"/>
        <v/>
      </c>
      <c r="H42" s="30" t="str">
        <f t="shared" si="2"/>
        <v/>
      </c>
      <c r="I42" s="5"/>
      <c r="J42" s="56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8" t="str">
        <f t="shared" si="3"/>
        <v/>
      </c>
      <c r="AH42" s="26" t="str">
        <f t="shared" si="4"/>
        <v/>
      </c>
    </row>
    <row r="43" spans="1:34" ht="17.25" customHeight="1" x14ac:dyDescent="0.2">
      <c r="A43" s="48"/>
      <c r="B43" s="46"/>
      <c r="C43" s="49"/>
      <c r="D43" s="49"/>
      <c r="E43" s="49"/>
      <c r="F43" s="64" t="str">
        <f t="shared" si="0"/>
        <v/>
      </c>
      <c r="G43" s="43" t="str">
        <f t="shared" si="1"/>
        <v/>
      </c>
      <c r="H43" s="30" t="str">
        <f t="shared" si="2"/>
        <v/>
      </c>
      <c r="I43" s="5"/>
      <c r="J43" s="56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8" t="str">
        <f t="shared" si="3"/>
        <v/>
      </c>
      <c r="AH43" s="26" t="str">
        <f t="shared" si="4"/>
        <v/>
      </c>
    </row>
    <row r="44" spans="1:34" ht="17.25" customHeight="1" x14ac:dyDescent="0.2">
      <c r="A44" s="48"/>
      <c r="B44" s="46"/>
      <c r="C44" s="49"/>
      <c r="D44" s="49"/>
      <c r="E44" s="49"/>
      <c r="F44" s="64" t="str">
        <f t="shared" si="0"/>
        <v/>
      </c>
      <c r="G44" s="43" t="str">
        <f t="shared" si="1"/>
        <v/>
      </c>
      <c r="H44" s="30" t="str">
        <f t="shared" si="2"/>
        <v/>
      </c>
      <c r="I44" s="5"/>
      <c r="J44" s="56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8" t="str">
        <f t="shared" si="3"/>
        <v/>
      </c>
      <c r="AH44" s="26" t="str">
        <f t="shared" si="4"/>
        <v/>
      </c>
    </row>
    <row r="45" spans="1:34" ht="17.25" customHeight="1" x14ac:dyDescent="0.2">
      <c r="A45" s="48"/>
      <c r="B45" s="46"/>
      <c r="C45" s="49"/>
      <c r="D45" s="49"/>
      <c r="E45" s="49"/>
      <c r="F45" s="64" t="str">
        <f t="shared" si="0"/>
        <v/>
      </c>
      <c r="G45" s="43" t="str">
        <f t="shared" si="1"/>
        <v/>
      </c>
      <c r="H45" s="30" t="str">
        <f t="shared" si="2"/>
        <v/>
      </c>
      <c r="I45" s="5"/>
      <c r="J45" s="56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8" t="str">
        <f t="shared" si="3"/>
        <v/>
      </c>
      <c r="AH45" s="26" t="str">
        <f t="shared" si="4"/>
        <v/>
      </c>
    </row>
    <row r="46" spans="1:34" ht="17.25" customHeight="1" thickBot="1" x14ac:dyDescent="0.25">
      <c r="A46" s="50"/>
      <c r="B46" s="46"/>
      <c r="C46" s="49"/>
      <c r="D46" s="49"/>
      <c r="E46" s="49"/>
      <c r="F46" s="64" t="str">
        <f t="shared" si="0"/>
        <v/>
      </c>
      <c r="G46" s="43" t="str">
        <f t="shared" si="1"/>
        <v/>
      </c>
      <c r="H46" s="30" t="str">
        <f t="shared" si="2"/>
        <v/>
      </c>
      <c r="I46" s="5"/>
      <c r="J46" s="56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8" t="str">
        <f t="shared" si="3"/>
        <v/>
      </c>
      <c r="AH46" s="26" t="str">
        <f t="shared" si="4"/>
        <v/>
      </c>
    </row>
    <row r="47" spans="1:34" s="3" customFormat="1" ht="17.25" customHeight="1" thickBot="1" x14ac:dyDescent="0.25">
      <c r="A47" s="17" t="s">
        <v>13</v>
      </c>
      <c r="B47" s="18"/>
      <c r="C47" s="19">
        <f>SUM(C32:C46)</f>
        <v>0</v>
      </c>
      <c r="D47" s="20">
        <f>SUM(D32:D46)</f>
        <v>0</v>
      </c>
      <c r="E47" s="20">
        <f>SUM(E32:E46)</f>
        <v>0</v>
      </c>
      <c r="F47" s="21">
        <f>SUM(F32:F41)</f>
        <v>101</v>
      </c>
      <c r="G47" s="22">
        <f>SUM(G32:G46)</f>
        <v>101</v>
      </c>
      <c r="H47" s="29">
        <f>G47/$G$48*1000000</f>
        <v>10150.753768844221</v>
      </c>
      <c r="I47" s="5"/>
      <c r="J47" s="41">
        <f t="shared" ref="J47:AF47" si="5">IF(J31="","",SUM(J32:J46))</f>
        <v>0</v>
      </c>
      <c r="K47" s="42">
        <f t="shared" si="5"/>
        <v>100</v>
      </c>
      <c r="L47" s="42">
        <f t="shared" si="5"/>
        <v>0</v>
      </c>
      <c r="M47" s="42">
        <f t="shared" si="5"/>
        <v>0</v>
      </c>
      <c r="N47" s="42">
        <f t="shared" si="5"/>
        <v>1</v>
      </c>
      <c r="O47" s="42">
        <f t="shared" si="5"/>
        <v>0</v>
      </c>
      <c r="P47" s="42">
        <f t="shared" si="5"/>
        <v>0</v>
      </c>
      <c r="Q47" s="42">
        <f t="shared" si="5"/>
        <v>0</v>
      </c>
      <c r="R47" s="42">
        <f t="shared" si="5"/>
        <v>0</v>
      </c>
      <c r="S47" s="42">
        <f t="shared" si="5"/>
        <v>0</v>
      </c>
      <c r="T47" s="42">
        <f t="shared" si="5"/>
        <v>0</v>
      </c>
      <c r="U47" s="42">
        <f t="shared" si="5"/>
        <v>0</v>
      </c>
      <c r="V47" s="42">
        <f t="shared" si="5"/>
        <v>0</v>
      </c>
      <c r="W47" s="42">
        <f t="shared" si="5"/>
        <v>0</v>
      </c>
      <c r="X47" s="42">
        <f t="shared" si="5"/>
        <v>0</v>
      </c>
      <c r="Y47" s="42">
        <f t="shared" si="5"/>
        <v>0</v>
      </c>
      <c r="Z47" s="42">
        <f t="shared" si="5"/>
        <v>0</v>
      </c>
      <c r="AA47" s="42">
        <f t="shared" si="5"/>
        <v>0</v>
      </c>
      <c r="AB47" s="42">
        <f t="shared" si="5"/>
        <v>0</v>
      </c>
      <c r="AC47" s="42">
        <f t="shared" si="5"/>
        <v>0</v>
      </c>
      <c r="AD47" s="42">
        <f t="shared" si="5"/>
        <v>0</v>
      </c>
      <c r="AE47" s="42" t="str">
        <f t="shared" si="5"/>
        <v/>
      </c>
      <c r="AF47" s="42" t="str">
        <f t="shared" si="5"/>
        <v/>
      </c>
      <c r="AG47" s="22">
        <f>SUM(J47:AF47)</f>
        <v>101</v>
      </c>
      <c r="AH47" s="79">
        <f>AG47/$AG$48*1000000</f>
        <v>10150.753768844221</v>
      </c>
    </row>
    <row r="48" spans="1:34" s="3" customFormat="1" ht="17.25" customHeight="1" thickTop="1" thickBot="1" x14ac:dyDescent="0.25">
      <c r="A48" s="32" t="s">
        <v>10</v>
      </c>
      <c r="B48" s="33"/>
      <c r="C48" s="58"/>
      <c r="D48" s="59"/>
      <c r="E48" s="59"/>
      <c r="F48" s="66">
        <f>AG48</f>
        <v>9950</v>
      </c>
      <c r="G48" s="35">
        <f>SUM(C48:F48)</f>
        <v>9950</v>
      </c>
      <c r="H48" s="70"/>
      <c r="I48" s="71"/>
      <c r="J48" s="68">
        <v>2500</v>
      </c>
      <c r="K48" s="68">
        <v>3000</v>
      </c>
      <c r="L48" s="68">
        <v>280</v>
      </c>
      <c r="M48" s="68">
        <v>360</v>
      </c>
      <c r="N48" s="68">
        <v>3500</v>
      </c>
      <c r="O48" s="68">
        <v>310</v>
      </c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80">
        <f>SUM(J48:AF48)</f>
        <v>9950</v>
      </c>
      <c r="AH48" s="78"/>
    </row>
    <row r="49" spans="1:34" ht="17.25" customHeight="1" thickTop="1" thickBot="1" x14ac:dyDescent="0.25">
      <c r="A49" s="31" t="s">
        <v>15</v>
      </c>
      <c r="B49" s="23"/>
      <c r="C49" s="34" t="str">
        <f>IF(C48=0,"",C47/C48*1000000)</f>
        <v/>
      </c>
      <c r="D49" s="34" t="str">
        <f>IF(D48=0,"",D47/D48*1000000)</f>
        <v/>
      </c>
      <c r="E49" s="34" t="str">
        <f>IF(E48=0,"",E47/E48*1000000)</f>
        <v/>
      </c>
      <c r="F49" s="34">
        <f>IF(F48=0,"",F47/F48*1000000)</f>
        <v>10150.753768844221</v>
      </c>
      <c r="G49" s="74"/>
      <c r="H49" s="75"/>
      <c r="I49" s="73"/>
      <c r="J49" s="69">
        <f t="shared" ref="J49:AF49" si="6">IF(J48=0,"",J47/J48*1000000)</f>
        <v>0</v>
      </c>
      <c r="K49" s="94">
        <f t="shared" si="6"/>
        <v>33333.333333333336</v>
      </c>
      <c r="L49" s="69">
        <f t="shared" si="6"/>
        <v>0</v>
      </c>
      <c r="M49" s="69">
        <f t="shared" si="6"/>
        <v>0</v>
      </c>
      <c r="N49" s="69">
        <f t="shared" si="6"/>
        <v>285.71428571428572</v>
      </c>
      <c r="O49" s="69">
        <f t="shared" si="6"/>
        <v>0</v>
      </c>
      <c r="P49" s="69" t="str">
        <f t="shared" si="6"/>
        <v/>
      </c>
      <c r="Q49" s="69" t="str">
        <f t="shared" si="6"/>
        <v/>
      </c>
      <c r="R49" s="69" t="str">
        <f t="shared" si="6"/>
        <v/>
      </c>
      <c r="S49" s="69" t="str">
        <f t="shared" si="6"/>
        <v/>
      </c>
      <c r="T49" s="69" t="str">
        <f t="shared" si="6"/>
        <v/>
      </c>
      <c r="U49" s="69" t="str">
        <f t="shared" si="6"/>
        <v/>
      </c>
      <c r="V49" s="69" t="str">
        <f t="shared" si="6"/>
        <v/>
      </c>
      <c r="W49" s="69" t="str">
        <f t="shared" si="6"/>
        <v/>
      </c>
      <c r="X49" s="69" t="str">
        <f t="shared" si="6"/>
        <v/>
      </c>
      <c r="Y49" s="69" t="str">
        <f t="shared" si="6"/>
        <v/>
      </c>
      <c r="Z49" s="69" t="str">
        <f t="shared" si="6"/>
        <v/>
      </c>
      <c r="AA49" s="69" t="str">
        <f t="shared" si="6"/>
        <v/>
      </c>
      <c r="AB49" s="69" t="str">
        <f t="shared" si="6"/>
        <v/>
      </c>
      <c r="AC49" s="69" t="str">
        <f t="shared" si="6"/>
        <v/>
      </c>
      <c r="AD49" s="69" t="str">
        <f t="shared" si="6"/>
        <v/>
      </c>
      <c r="AE49" s="69" t="str">
        <f t="shared" si="6"/>
        <v/>
      </c>
      <c r="AF49" s="69" t="str">
        <f t="shared" si="6"/>
        <v/>
      </c>
      <c r="AG49" s="77"/>
      <c r="AH49" s="76"/>
    </row>
    <row r="50" spans="1:34" ht="17.25" customHeight="1" thickTop="1" x14ac:dyDescent="0.2"/>
    <row r="51" spans="1:34" ht="17.25" customHeight="1" x14ac:dyDescent="0.2"/>
    <row r="52" spans="1:34" ht="17.25" customHeight="1" x14ac:dyDescent="0.2"/>
    <row r="53" spans="1:34" ht="45" customHeight="1" x14ac:dyDescent="0.2">
      <c r="A53" s="88" t="s">
        <v>11</v>
      </c>
      <c r="C53" s="89" t="str">
        <f>C31</f>
        <v>period 1</v>
      </c>
      <c r="D53" s="89" t="str">
        <f>D31</f>
        <v>period 2</v>
      </c>
      <c r="E53" s="89" t="str">
        <f>E31</f>
        <v>period 3</v>
      </c>
      <c r="F53" s="89" t="str">
        <f>F31</f>
        <v>current period</v>
      </c>
    </row>
    <row r="54" spans="1:34" x14ac:dyDescent="0.2">
      <c r="A54" t="str">
        <f t="shared" ref="A54:A59" si="7">A32</f>
        <v>Dimension 1</v>
      </c>
      <c r="C54" s="91" t="str">
        <f>IF(C48="","",C32/C48)</f>
        <v/>
      </c>
      <c r="D54" s="91" t="str">
        <f>IF(D48="","",D32/D48)</f>
        <v/>
      </c>
      <c r="E54" s="91" t="str">
        <f>IF(E48="","",E32/E48)</f>
        <v/>
      </c>
      <c r="F54" s="91">
        <f>IF(F48="","",F32/F48)</f>
        <v>1.0150753768844221E-2</v>
      </c>
    </row>
    <row r="55" spans="1:34" x14ac:dyDescent="0.2">
      <c r="A55" t="str">
        <f t="shared" si="7"/>
        <v>Dimension 2</v>
      </c>
      <c r="C55" s="91" t="str">
        <f>IF(C48="","",C33/C48)</f>
        <v/>
      </c>
      <c r="D55" s="91" t="str">
        <f>IF(D48="","",D33/D48)</f>
        <v/>
      </c>
      <c r="E55" s="91" t="str">
        <f>IF(E48="","",E33/E48)</f>
        <v/>
      </c>
      <c r="F55" s="91">
        <f>IF(F48="","",F33/F48)</f>
        <v>0</v>
      </c>
    </row>
    <row r="56" spans="1:34" x14ac:dyDescent="0.2">
      <c r="A56" t="str">
        <f t="shared" si="7"/>
        <v>Dimension 3</v>
      </c>
      <c r="C56" s="91" t="str">
        <f>IF(C48="","",C34/C48)</f>
        <v/>
      </c>
      <c r="D56" s="91" t="str">
        <f>IF(D48="","",D34/D48)</f>
        <v/>
      </c>
      <c r="E56" s="91" t="str">
        <f>IF(E48="","",E34/E48)</f>
        <v/>
      </c>
      <c r="F56" s="91">
        <f>IF(F48="","",F34/F48)</f>
        <v>0</v>
      </c>
    </row>
    <row r="57" spans="1:34" x14ac:dyDescent="0.2">
      <c r="A57" t="str">
        <f t="shared" si="7"/>
        <v>Dimension 4</v>
      </c>
      <c r="C57" s="91" t="str">
        <f>IF(C48="","",C35/C48)</f>
        <v/>
      </c>
      <c r="D57" s="91" t="str">
        <f>IF(D48="","",D35/D48)</f>
        <v/>
      </c>
      <c r="E57" s="91" t="str">
        <f>IF(E48="","",E35/E48)</f>
        <v/>
      </c>
      <c r="F57" s="91">
        <f>IF(F48="","",F35/F48)</f>
        <v>0</v>
      </c>
    </row>
    <row r="58" spans="1:34" x14ac:dyDescent="0.2">
      <c r="A58">
        <f t="shared" si="7"/>
        <v>0</v>
      </c>
      <c r="C58" s="91" t="str">
        <f>IF(C48="","",C36/C48)</f>
        <v/>
      </c>
      <c r="D58" s="91" t="str">
        <f>IF(D48="","",D36/D48)</f>
        <v/>
      </c>
      <c r="E58" s="91" t="str">
        <f>IF(E48="","",E36/E48)</f>
        <v/>
      </c>
      <c r="F58" s="91" t="e">
        <f>IF(F48="","",F36/F48)</f>
        <v>#VALUE!</v>
      </c>
    </row>
    <row r="59" spans="1:34" x14ac:dyDescent="0.2">
      <c r="A59">
        <f t="shared" si="7"/>
        <v>0</v>
      </c>
      <c r="C59" s="91" t="str">
        <f>IF(C48="","",C37/C48)</f>
        <v/>
      </c>
      <c r="D59" s="91" t="str">
        <f>IF(D48="","",D37/D48)</f>
        <v/>
      </c>
      <c r="E59" s="91" t="str">
        <f>IF(E48="","",E37/E48)</f>
        <v/>
      </c>
      <c r="F59" s="91" t="e">
        <f>IF(F48="","",F37/F48)</f>
        <v>#VALUE!</v>
      </c>
    </row>
  </sheetData>
  <phoneticPr fontId="8" type="noConversion"/>
  <printOptions horizontalCentered="1"/>
  <pageMargins left="0.25" right="0.25" top="1.02" bottom="0.19" header="0.52" footer="0"/>
  <pageSetup scale="63" orientation="landscape" horizontalDpi="4294967292" r:id="rId1"/>
  <headerFooter alignWithMargins="0">
    <oddHeader>&amp;C&amp;"Arial,Bold"&amp;22Tenneco Launch Containment Report
Supplier ABC - Cylinder End p/n 12345</oddHeader>
    <oddFooter>&amp;L&amp;8s:\sdcshrsn\current\forms\&amp;F (multiple issues)  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Directions</vt:lpstr>
      <vt:lpstr>MSA and Cpk Report</vt:lpstr>
      <vt:lpstr>I chart-Single Characteristic</vt:lpstr>
      <vt:lpstr>I chartMultiple Characteristics</vt:lpstr>
      <vt:lpstr>Example Single</vt:lpstr>
      <vt:lpstr>Example Multiple</vt:lpstr>
      <vt:lpstr>'Example Multiple'!Print_Area</vt:lpstr>
      <vt:lpstr>'Example Single'!Print_Area</vt:lpstr>
      <vt:lpstr>'I chartMultiple Characteristics'!Print_Area</vt:lpstr>
      <vt:lpstr>'I chart-Single Characteristic'!Print_Area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</dc:creator>
  <cp:lastModifiedBy>Monica Morrow</cp:lastModifiedBy>
  <cp:lastPrinted>2010-04-26T18:21:34Z</cp:lastPrinted>
  <dcterms:created xsi:type="dcterms:W3CDTF">1999-06-08T15:46:09Z</dcterms:created>
  <dcterms:modified xsi:type="dcterms:W3CDTF">2013-05-06T15:52:13Z</dcterms:modified>
</cp:coreProperties>
</file>